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9" sheetId="9" r:id="rId1"/>
    <sheet name="Section 9.1" sheetId="1" r:id="rId2"/>
    <sheet name="Section 9.5" sheetId="5" r:id="rId3"/>
    <sheet name="Master It!" sheetId="6" r:id="rId4"/>
    <sheet name="Solution" sheetId="7" r:id="rId5"/>
  </sheets>
  <definedNames>
    <definedName name="finance?q_msft" localSheetId="2">'Section 9.5'!#REF!</definedName>
    <definedName name="finance?q_msft_1" localSheetId="2">'Section 9.5'!#REF!</definedName>
    <definedName name="q?s_bby" localSheetId="2">'Section 9.5'!#REF!</definedName>
    <definedName name="q?s_bby_ql_1_1" localSheetId="2">'Section 9.5'!#REF!</definedName>
  </definedNames>
  <calcPr calcId="162913"/>
</workbook>
</file>

<file path=xl/calcChain.xml><?xml version="1.0" encoding="utf-8"?>
<calcChain xmlns="http://schemas.openxmlformats.org/spreadsheetml/2006/main">
  <c r="D16" i="1" l="1"/>
  <c r="D71" i="1"/>
  <c r="E71" i="1" s="1"/>
  <c r="C22" i="1"/>
  <c r="C23" i="1"/>
  <c r="C24" i="1"/>
  <c r="C25" i="1"/>
  <c r="C26" i="1"/>
  <c r="C27" i="1"/>
  <c r="C28" i="1"/>
  <c r="C29" i="1"/>
  <c r="C30" i="1"/>
  <c r="C21" i="1"/>
  <c r="D72" i="1" l="1"/>
  <c r="E72" i="1" s="1"/>
  <c r="D73" i="1"/>
  <c r="E73" i="1" l="1"/>
  <c r="D74" i="1"/>
  <c r="E74" i="1" l="1"/>
  <c r="D75" i="1"/>
  <c r="D98" i="1"/>
  <c r="E98" i="1" s="1"/>
  <c r="E75" i="1" l="1"/>
  <c r="E76" i="1" s="1"/>
  <c r="E80" i="1"/>
  <c r="E84" i="1" s="1"/>
  <c r="D99" i="1"/>
  <c r="E88" i="1" l="1"/>
  <c r="E99" i="1"/>
  <c r="D100" i="1"/>
  <c r="C17" i="7" l="1"/>
  <c r="C60" i="7"/>
  <c r="D101" i="1"/>
  <c r="E100" i="1"/>
  <c r="D102" i="1" l="1"/>
  <c r="E101" i="1"/>
  <c r="D103" i="1" l="1"/>
  <c r="E102" i="1"/>
  <c r="D104" i="1" l="1"/>
  <c r="E103" i="1"/>
  <c r="D105" i="1" l="1"/>
  <c r="E104" i="1"/>
  <c r="D106" i="1" l="1"/>
  <c r="E105" i="1"/>
  <c r="D107" i="1" l="1"/>
  <c r="E106" i="1"/>
  <c r="D108" i="1" l="1"/>
  <c r="E107" i="1"/>
  <c r="D109" i="1" l="1"/>
  <c r="E108" i="1"/>
  <c r="D110" i="1" l="1"/>
  <c r="E109" i="1"/>
  <c r="D111" i="1" l="1"/>
  <c r="E110" i="1"/>
  <c r="D112" i="1" l="1"/>
  <c r="E111" i="1"/>
  <c r="E112" i="1" l="1"/>
  <c r="E113" i="1" s="1"/>
  <c r="E117" i="1"/>
  <c r="E121" i="1" s="1"/>
  <c r="E125" i="1" l="1"/>
</calcChain>
</file>

<file path=xl/sharedStrings.xml><?xml version="1.0" encoding="utf-8"?>
<sst xmlns="http://schemas.openxmlformats.org/spreadsheetml/2006/main" count="116" uniqueCount="97">
  <si>
    <t xml:space="preserve">NOTE: Some functions used in these spreadsheets may require that </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</si>
  <si>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</si>
  <si>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</si>
  <si>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</si>
  <si>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</si>
  <si>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</si>
  <si>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</si>
  <si>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</si>
  <si>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The Stock Markets</t>
  </si>
  <si>
    <t>So, the stock price today with the constant dividend growth model is:</t>
  </si>
  <si>
    <t>g</t>
  </si>
  <si>
    <t>Stock price</t>
  </si>
  <si>
    <t>Graphing the stock price versus the growth rate, we can see the impact of the growth rate:</t>
  </si>
  <si>
    <t>RWJ Excel Tip</t>
  </si>
  <si>
    <t>Three-Stage Growth</t>
  </si>
  <si>
    <t>Dividend growth</t>
  </si>
  <si>
    <t xml:space="preserve">Dividend </t>
  </si>
  <si>
    <t>PV of dividend</t>
  </si>
  <si>
    <t>And the present value of this future stock price is:</t>
  </si>
  <si>
    <t>The constant dividend growth equation is just the present value of a growing perpetuity, but we could caution that the equation is very sensitive to the growth rate estimate. Using the same information from above, we can calculate the stock price for various growth rates.</t>
  </si>
  <si>
    <t xml:space="preserve">You may wonder why we chose to calculate the dividends for the first 15 years, then use the dividend growth model. The reason is that it would be somewhat unusual to project supernormal growth for more than 15 years. In other words, this spreadsheet should accommodate most stock pricing models. If the supernormal growth rate did extend for more than 15 years, we could easily alter the spreadsheet. </t>
  </si>
  <si>
    <t>a.</t>
  </si>
  <si>
    <t>Year</t>
  </si>
  <si>
    <t>b.</t>
  </si>
  <si>
    <t>c.</t>
  </si>
  <si>
    <t>d.</t>
  </si>
  <si>
    <t>Growth rate</t>
  </si>
  <si>
    <t>PE ratio</t>
  </si>
  <si>
    <t xml:space="preserve">"Go." Check "Analysis ToolPak" and </t>
  </si>
  <si>
    <t>Assume that the perpetual growth rate begins 11 years from now and use linear interpolation between the high growth rate and perpetual growth rate. Construct a table that shows the dividend growth rate and dividend each year. What is the stock price at Year 10? What is the stock price today?</t>
  </si>
  <si>
    <t xml:space="preserve">In practice, the use of the dividend discount model is refined from the method we presented in the textbook. Many analysts will estimate the dividend for the next 5 years and then estimate a perpetual growth rate at some point in the future, typically 10 years. Rather than have the dividend growth fall dramatically from the fast growth period to the perpetual growth period, linear interpolation is applied. That is, the dividend growth is projected to fall by an equal amount each year. For example, if the high growth period is 15 percent for the next 5 years and the dividends are expected to fall to a 5 percent perpetual growth rate 5 years later, the dividend growth rate would decline by 2 percent each year. </t>
  </si>
  <si>
    <t>by Brad Jordan and Joe Smolira</t>
  </si>
  <si>
    <t>Date</t>
  </si>
  <si>
    <t>Open</t>
  </si>
  <si>
    <t>High</t>
  </si>
  <si>
    <t>Low</t>
  </si>
  <si>
    <t>Close</t>
  </si>
  <si>
    <t>Volume</t>
  </si>
  <si>
    <t>Chapter 9 - Section 1</t>
  </si>
  <si>
    <t>The Present Value of Common Stocks</t>
  </si>
  <si>
    <t>Unlike bond pricing, Excel does not have built-in functions for stock pricing, so we need to create our own equations. We will begin with constant growth in dividends.</t>
  </si>
  <si>
    <t>Example 9.2  Stock Valuation</t>
  </si>
  <si>
    <t>Suppose an investor is considering the purchase of a share of the Utah Mining Company. The dividend information and required return are:</t>
  </si>
  <si>
    <t>Differential Growth</t>
  </si>
  <si>
    <t>Example 9.3: Differential Growth</t>
  </si>
  <si>
    <t>Consider Elixir Drug Company, which is enjoying rapid growth from the introduction of its new back-rub ointment. You want to know the current value of the stock price and have gathered the following information:</t>
  </si>
  <si>
    <t>Present value of first 5 dividends:</t>
  </si>
  <si>
    <t>First, we need to calculate the present value of the first 5 dividends, which will be:</t>
  </si>
  <si>
    <t>Chapter 9</t>
  </si>
  <si>
    <t>How sensitive is the current stock price to changes in PE ratio when the stock reaches the perpetual growth rate? Graph the current stock price against the PE ratio in 11 years to find out.</t>
  </si>
  <si>
    <t>Chapter 9 - Section 5</t>
  </si>
  <si>
    <t>How sensitive is the current stock price to changes in the perpetual growth rate? Graph the current stock price against the perpetual growth rate in 11 years to find out.</t>
  </si>
  <si>
    <t>Chapter 9 - Master It!</t>
  </si>
  <si>
    <t>Master It! Solution</t>
  </si>
  <si>
    <t>Although Value Line does not provide a perpetual growth rate or required return, we will assume they are:</t>
  </si>
  <si>
    <r>
      <t xml:space="preserve">Ross, Westerfield, Jaffe, and Jordan's </t>
    </r>
    <r>
      <rPr>
        <b/>
        <i/>
        <sz val="12"/>
        <color rgb="FF000000"/>
        <rFont val="Calibri"/>
        <family val="2"/>
        <scheme val="minor"/>
      </rPr>
      <t>Spreadsheet Master</t>
    </r>
  </si>
  <si>
    <t>To install these, click on the File tab</t>
  </si>
  <si>
    <t>Adj  Close</t>
  </si>
  <si>
    <t>The current stock price is the present value of the known dividends, plus the present value of the future stock price, or:</t>
  </si>
  <si>
    <r>
      <t xml:space="preserve">With differential dividend growth, it is a matter of inputting the correct equations in Excel. Because the equation is so involved, we will calculate the stock price at Time </t>
    </r>
    <r>
      <rPr>
        <i/>
        <sz val="12"/>
        <color theme="1"/>
        <rFont val="Calibri"/>
        <family val="2"/>
        <scheme val="minor"/>
      </rPr>
      <t>t</t>
    </r>
    <r>
      <rPr>
        <sz val="12"/>
        <color theme="1"/>
        <rFont val="Calibri"/>
        <family val="2"/>
        <scheme val="minor"/>
      </rPr>
      <t>, then use this stock price in the second part of the equation.</t>
    </r>
  </si>
  <si>
    <t>We have the present value of the first 5 dividends. Now, we need to calculate the present value of the future stock price. The price of the stock in Year 5 will be:</t>
  </si>
  <si>
    <t>We have the present value of the first 15 dividends. Now, we need to calculate the present value of the future stock price. The price of the stock in Year 15 will be:</t>
  </si>
  <si>
    <t>Instead of applying the constant dividend growth model to find the stock price in the future, analysts will often combine the dividend discount method with multiple</t>
  </si>
  <si>
    <t>Use the PE ratio to calculate the stock price when AbbVie reaches a perpetual growth rate in dividends. Now find the value of the stock today by finding the present value of the dividends during the supernormal growth rate and the price you calculated using the PE ratio.</t>
  </si>
  <si>
    <t>Dividend</t>
  </si>
  <si>
    <t>Price at Year 11</t>
  </si>
  <si>
    <t>Price today</t>
  </si>
  <si>
    <t>Year 11 PE ratio</t>
  </si>
  <si>
    <t>Year 11 earnings</t>
  </si>
  <si>
    <t>Year 11 price</t>
  </si>
  <si>
    <t>Payout ratio</t>
  </si>
  <si>
    <t>PE ratio at constant growth rate</t>
  </si>
  <si>
    <t>Perpetual growth rate</t>
  </si>
  <si>
    <t>Required return</t>
  </si>
  <si>
    <t>2020 dividend</t>
  </si>
  <si>
    <t>5-year dividend growth rate</t>
  </si>
  <si>
    <r>
      <t xml:space="preserve">The </t>
    </r>
    <r>
      <rPr>
        <i/>
        <sz val="12"/>
        <color theme="1"/>
        <rFont val="Calibri"/>
        <family val="2"/>
        <scheme val="minor"/>
      </rPr>
      <t>Value Line Investment Survey</t>
    </r>
    <r>
      <rPr>
        <sz val="12"/>
        <color theme="1"/>
        <rFont val="Calibri"/>
        <family val="2"/>
        <scheme val="minor"/>
      </rPr>
      <t xml:space="preserve"> provides information for investors. Below, you will find information for AbbVie found in the 2020 edition of </t>
    </r>
    <r>
      <rPr>
        <i/>
        <sz val="12"/>
        <color theme="1"/>
        <rFont val="Calibri"/>
        <family val="2"/>
        <scheme val="minor"/>
      </rPr>
      <t>Value Line</t>
    </r>
    <r>
      <rPr>
        <sz val="12"/>
        <color theme="1"/>
        <rFont val="Calibri"/>
        <family val="2"/>
        <scheme val="minor"/>
      </rPr>
      <t>:</t>
    </r>
  </si>
  <si>
    <r>
      <t xml:space="preserve">Corporate Finance, </t>
    </r>
    <r>
      <rPr>
        <b/>
        <sz val="12"/>
        <color rgb="FF000000"/>
        <rFont val="Calibri"/>
        <family val="2"/>
        <scheme val="minor"/>
      </rPr>
      <t>13th edition</t>
    </r>
  </si>
  <si>
    <t>Version 13.0</t>
  </si>
  <si>
    <t>Dividend next year</t>
  </si>
  <si>
    <t>Dividend growth rate</t>
  </si>
  <si>
    <t>Stock price today</t>
  </si>
  <si>
    <t>Initial growth rate</t>
  </si>
  <si>
    <t>Years of initial growth rate</t>
  </si>
  <si>
    <t>Second growth rate (perpetual)</t>
  </si>
  <si>
    <t>Stock price in Year 5</t>
  </si>
  <si>
    <t>Present value of future stock price</t>
  </si>
  <si>
    <t>Current stock price</t>
  </si>
  <si>
    <t>Current dividend</t>
  </si>
  <si>
    <t>Present value of first 15 dividends</t>
  </si>
  <si>
    <t>Stock price in Year 15</t>
  </si>
  <si>
    <t>Value today of future stock price</t>
  </si>
  <si>
    <t xml:space="preserve">A group of analysts called technical analysts examine historic stock prices in an attempt to find patterns in the stock price. If patterns are discovered, technical analysts argue that it is possible to trade on these stock price patterns and make a profit. Whether technical analysis is actually profitable we will leave to a later time. For now, we will show one of the stock price charts that are built into Excel's graphing functions. To the right of this spreadsheet you will find price information for Apple stock for May 2021. </t>
  </si>
  <si>
    <t>Below you will see an open-high-low-close, or candlestick, chart for Apple during May 2021.</t>
  </si>
  <si>
    <t>Candlestick charts show you how the stock performed on a particular day and over the entire period. The high and low price of the day are shown as the top and bottom of the vertical line, respectively. The open and close are shown as the horizontal lines for each day. For example, you can see the range of prices on May 3rd. At the end of the day, Apple stock closed up for the day, so the top vertical line is the closing price of the day, while the bottom vertical line is the opening price of the day. Since Apple stock closed down on May 10th, the top vertical line is the opening price of the day and the bottom vertical line is the closing price of the day. Excel has several other default stock price charts. We'll leave these for you to explore.</t>
  </si>
  <si>
    <t>Suppose we have a stock that that has dividend growth in three (or even more) stages. We can set up a more general model in Excel to handle more growth rate changes. It is important to remember that the price of a share of stock is nothing more than the present value of the future dividends. Suppose we have a stock with the following:</t>
  </si>
  <si>
    <t>To graph the candlestick chart, we selected the data for the opening price, high price of the day, low price of the day, and closing price. Excel requires that these values be in this order in the table. We then went to Insert, Other Charts, and selected the open-high-low-close chart. We also made a couple of changes to the original chart. We selected the Y axis and changed the range for the stock price. Next, in the default setting, Excel graphs down days as a black candlestick and up days as a white candlestick. We right-clicked on a down day, selected Format down bars, and changed the color to red. We followed the same procedure for the up days and made the up candlesticks green.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</si>
</sst>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
    <numFmt numFmtId="166" formatCode="_(&quot;$&quot;* #,##0.0000_);_(&quot;$&quot;* \(#,##0.0000\);_(&quot;$&quot;* &quot;-&quot;??_);_(@_)"/>
  </numFmts>
  <fonts count="46" x14ac:knownFonts="1">
    <font>
      <sz val="11"/>
      <color theme="1"/>
      <name val="Calibri"/>
      <family val="2"/>
      <scheme val="minor"/>
    </font>
    <font>
      <sz val="10"/>
      <name val="Arial"/>
      <family val="2"/>
    </font>
    <font>
      <b/>
      <sz val="14"/>
      <color theme="0"/>
      <name val="Calibri"/>
      <family val="2"/>
      <scheme val="minor"/>
    </font>
    <font>
      <sz val="12"/>
      <color theme="1"/>
      <name val="Calibri"/>
      <family val="2"/>
      <scheme val="minor"/>
    </font>
    <font>
      <b/>
      <sz val="12"/>
      <color theme="1"/>
      <name val="Calibri"/>
      <family val="2"/>
      <scheme val="minor"/>
    </font>
    <font>
      <sz val="10"/>
      <color indexed="8"/>
      <name val="Calibri"/>
      <family val="2"/>
      <scheme val="minor"/>
    </font>
    <font>
      <sz val="10"/>
      <name val="Calibri"/>
      <family val="2"/>
      <scheme val="minor"/>
    </font>
    <font>
      <sz val="48"/>
      <color indexed="52"/>
      <name val="Calibri"/>
      <family val="2"/>
      <scheme val="minor"/>
    </font>
    <font>
      <sz val="10"/>
      <color indexed="19"/>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b/>
      <sz val="12"/>
      <color rgb="FF000000"/>
      <name val="Calibri"/>
      <family val="2"/>
      <scheme val="minor"/>
    </font>
    <font>
      <b/>
      <i/>
      <sz val="12"/>
      <color rgb="FF000000"/>
      <name val="Calibri"/>
      <family val="2"/>
      <scheme val="minor"/>
    </font>
    <font>
      <sz val="11"/>
      <color theme="1"/>
      <name val="Calibri"/>
      <family val="2"/>
      <scheme val="minor"/>
    </font>
    <font>
      <sz val="12"/>
      <color rgb="FF0000FF"/>
      <name val="Calibri"/>
      <family val="2"/>
      <scheme val="minor"/>
    </font>
    <font>
      <sz val="12"/>
      <color rgb="FFFF0000"/>
      <name val="Calibri"/>
      <family val="2"/>
      <scheme val="minor"/>
    </font>
    <font>
      <i/>
      <sz val="12"/>
      <color theme="1"/>
      <name val="Calibri"/>
      <family val="2"/>
      <scheme val="minor"/>
    </font>
    <font>
      <b/>
      <i/>
      <sz val="12"/>
      <color theme="1"/>
      <name val="Calibri"/>
      <family val="2"/>
      <scheme val="minor"/>
    </font>
    <font>
      <b/>
      <sz val="16"/>
      <color rgb="FF000099"/>
      <name val="Calibri"/>
      <family val="2"/>
      <scheme val="minor"/>
    </font>
    <font>
      <sz val="12"/>
      <color rgb="FF000099"/>
      <name val="Calibri"/>
      <family val="2"/>
      <scheme val="minor"/>
    </font>
    <font>
      <b/>
      <sz val="16"/>
      <color rgb="FF000099"/>
      <name val="Calibri"/>
      <family val="2"/>
    </font>
    <font>
      <sz val="11"/>
      <color rgb="FF000099"/>
      <name val="Calibri"/>
      <family val="2"/>
      <scheme val="minor"/>
    </font>
    <font>
      <b/>
      <sz val="12"/>
      <color rgb="FF000099"/>
      <name val="Calibri"/>
      <family val="2"/>
      <scheme val="minor"/>
    </font>
    <font>
      <sz val="11"/>
      <color rgb="FF0000F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50C7"/>
      <name val="Calibri"/>
      <family val="2"/>
      <scheme val="minor"/>
    </font>
    <font>
      <b/>
      <sz val="14"/>
      <color rgb="FFB80000"/>
      <name val="Calibri"/>
      <family val="2"/>
      <scheme val="minor"/>
    </font>
    <font>
      <sz val="12"/>
      <color rgb="FF0050C7"/>
      <name val="Calibri"/>
      <family val="2"/>
      <scheme val="minor"/>
    </font>
    <font>
      <sz val="12"/>
      <color rgb="FFB80000"/>
      <name val="Calibri"/>
      <family val="2"/>
      <scheme val="minor"/>
    </font>
    <font>
      <sz val="11"/>
      <color rgb="FF0050C7"/>
      <name val="Calibri"/>
      <family val="2"/>
      <scheme val="minor"/>
    </font>
  </fonts>
  <fills count="41">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FFFF00"/>
        <bgColor indexed="64"/>
      </patternFill>
    </fill>
    <fill>
      <patternFill patternType="solid">
        <fgColor rgb="FF66FFFF"/>
        <bgColor indexed="64"/>
      </patternFill>
    </fill>
    <fill>
      <patternFill patternType="solid">
        <fgColor rgb="FF66CCFF"/>
        <bgColor indexed="64"/>
      </patternFill>
    </fill>
    <fill>
      <patternFill patternType="solid">
        <fgColor rgb="FFCCFFCC"/>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 fillId="0" borderId="0"/>
    <xf numFmtId="9" fontId="14" fillId="0" borderId="0" applyFont="0" applyFill="0" applyBorder="0" applyAlignment="0" applyProtection="0"/>
    <xf numFmtId="0" fontId="25" fillId="0" borderId="0" applyNumberFormat="0" applyFill="0" applyBorder="0" applyAlignment="0" applyProtection="0"/>
    <xf numFmtId="0" fontId="26" fillId="0" borderId="17" applyNumberFormat="0" applyFill="0" applyAlignment="0" applyProtection="0"/>
    <xf numFmtId="0" fontId="27" fillId="0" borderId="18" applyNumberFormat="0" applyFill="0" applyAlignment="0" applyProtection="0"/>
    <xf numFmtId="0" fontId="28" fillId="0" borderId="19" applyNumberFormat="0" applyFill="0" applyAlignment="0" applyProtection="0"/>
    <xf numFmtId="0" fontId="28" fillId="0" borderId="0" applyNumberFormat="0" applyFill="0" applyBorder="0" applyAlignment="0" applyProtection="0"/>
    <xf numFmtId="0" fontId="29" fillId="10"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2" fillId="13" borderId="20" applyNumberFormat="0" applyAlignment="0" applyProtection="0"/>
    <xf numFmtId="0" fontId="33" fillId="14" borderId="21" applyNumberFormat="0" applyAlignment="0" applyProtection="0"/>
    <xf numFmtId="0" fontId="34" fillId="14" borderId="20" applyNumberFormat="0" applyAlignment="0" applyProtection="0"/>
    <xf numFmtId="0" fontId="35" fillId="0" borderId="22" applyNumberFormat="0" applyFill="0" applyAlignment="0" applyProtection="0"/>
    <xf numFmtId="0" fontId="36" fillId="15" borderId="23" applyNumberFormat="0" applyAlignment="0" applyProtection="0"/>
    <xf numFmtId="0" fontId="37" fillId="0" borderId="0" applyNumberFormat="0" applyFill="0" applyBorder="0" applyAlignment="0" applyProtection="0"/>
    <xf numFmtId="0" fontId="14" fillId="16" borderId="24" applyNumberFormat="0" applyFont="0" applyAlignment="0" applyProtection="0"/>
    <xf numFmtId="0" fontId="38" fillId="0" borderId="0" applyNumberFormat="0" applyFill="0" applyBorder="0" applyAlignment="0" applyProtection="0"/>
    <xf numFmtId="0" fontId="39" fillId="0" borderId="25" applyNumberFormat="0" applyFill="0" applyAlignment="0" applyProtection="0"/>
    <xf numFmtId="0" fontId="4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40" fillId="40" borderId="0" applyNumberFormat="0" applyBorder="0" applyAlignment="0" applyProtection="0"/>
  </cellStyleXfs>
  <cellXfs count="105">
    <xf numFmtId="0" fontId="0" fillId="0" borderId="0" xfId="0"/>
    <xf numFmtId="0" fontId="3" fillId="4" borderId="0" xfId="0" applyFont="1" applyFill="1"/>
    <xf numFmtId="0" fontId="4" fillId="4" borderId="0" xfId="0" applyFont="1" applyFill="1"/>
    <xf numFmtId="0" fontId="5" fillId="2" borderId="0" xfId="1" applyFont="1" applyFill="1"/>
    <xf numFmtId="0" fontId="6" fillId="2" borderId="0" xfId="1" applyFont="1" applyFill="1"/>
    <xf numFmtId="0" fontId="8" fillId="2" borderId="0" xfId="1" applyFont="1" applyFill="1" applyBorder="1"/>
    <xf numFmtId="0" fontId="6" fillId="2" borderId="0" xfId="1" applyFont="1" applyFill="1" applyBorder="1"/>
    <xf numFmtId="0" fontId="5" fillId="5" borderId="0" xfId="1" applyFont="1" applyFill="1" applyBorder="1"/>
    <xf numFmtId="0" fontId="12" fillId="5" borderId="0" xfId="1" applyFont="1" applyFill="1" applyBorder="1"/>
    <xf numFmtId="0" fontId="13" fillId="5" borderId="0" xfId="1" applyFont="1" applyFill="1" applyBorder="1"/>
    <xf numFmtId="0" fontId="3" fillId="4" borderId="0" xfId="0" applyFont="1" applyFill="1"/>
    <xf numFmtId="0" fontId="9" fillId="2" borderId="0" xfId="1" applyFont="1" applyFill="1" applyBorder="1"/>
    <xf numFmtId="0" fontId="10" fillId="2" borderId="0" xfId="1" applyFont="1" applyFill="1" applyBorder="1"/>
    <xf numFmtId="0" fontId="11" fillId="2" borderId="0" xfId="1" applyFont="1" applyFill="1" applyBorder="1"/>
    <xf numFmtId="0" fontId="3" fillId="4" borderId="0" xfId="0" applyFont="1" applyFill="1"/>
    <xf numFmtId="0" fontId="2" fillId="3" borderId="0" xfId="0" applyFont="1" applyFill="1"/>
    <xf numFmtId="0" fontId="5" fillId="2" borderId="0" xfId="1" applyFont="1" applyFill="1" applyBorder="1"/>
    <xf numFmtId="0" fontId="3" fillId="4" borderId="0" xfId="0" applyFont="1" applyFill="1"/>
    <xf numFmtId="0" fontId="0" fillId="4" borderId="0" xfId="0" applyFill="1"/>
    <xf numFmtId="0" fontId="3" fillId="4" borderId="0" xfId="0" applyFont="1" applyFill="1"/>
    <xf numFmtId="2" fontId="7" fillId="2" borderId="0" xfId="1" applyNumberFormat="1" applyFont="1" applyFill="1" applyBorder="1" applyAlignment="1"/>
    <xf numFmtId="44" fontId="15" fillId="4" borderId="0" xfId="0" applyNumberFormat="1" applyFont="1" applyFill="1"/>
    <xf numFmtId="44" fontId="16" fillId="4" borderId="0" xfId="0" applyNumberFormat="1" applyFont="1" applyFill="1"/>
    <xf numFmtId="0" fontId="18" fillId="6" borderId="0" xfId="0" applyFont="1" applyFill="1" applyBorder="1"/>
    <xf numFmtId="0" fontId="3" fillId="6" borderId="0" xfId="0" applyFont="1" applyFill="1" applyBorder="1"/>
    <xf numFmtId="0" fontId="3" fillId="6" borderId="0" xfId="0" applyFont="1" applyFill="1"/>
    <xf numFmtId="0" fontId="3" fillId="4" borderId="0" xfId="0" applyFont="1" applyFill="1" applyAlignment="1">
      <alignment horizontal="left" wrapText="1"/>
    </xf>
    <xf numFmtId="0" fontId="17" fillId="4" borderId="0" xfId="0" applyFont="1" applyFill="1"/>
    <xf numFmtId="0" fontId="3" fillId="4" borderId="0" xfId="0" applyNumberFormat="1" applyFont="1" applyFill="1"/>
    <xf numFmtId="0" fontId="3" fillId="4" borderId="0" xfId="0" quotePrefix="1" applyNumberFormat="1" applyFont="1" applyFill="1"/>
    <xf numFmtId="0" fontId="17" fillId="4" borderId="0" xfId="0" applyFont="1" applyFill="1" applyAlignment="1">
      <alignment horizontal="center" vertical="center"/>
    </xf>
    <xf numFmtId="0" fontId="3" fillId="4" borderId="0" xfId="0" applyFont="1" applyFill="1" applyAlignment="1">
      <alignment horizontal="left"/>
    </xf>
    <xf numFmtId="44" fontId="3" fillId="4" borderId="0" xfId="0" applyNumberFormat="1" applyFont="1" applyFill="1"/>
    <xf numFmtId="9" fontId="15" fillId="4" borderId="0" xfId="2" applyFont="1" applyFill="1" applyAlignment="1">
      <alignment horizontal="center"/>
    </xf>
    <xf numFmtId="165" fontId="3" fillId="4" borderId="0" xfId="0" applyNumberFormat="1" applyFont="1" applyFill="1"/>
    <xf numFmtId="0" fontId="3" fillId="4" borderId="0" xfId="0" applyFont="1" applyFill="1" applyAlignment="1">
      <alignment horizontal="center"/>
    </xf>
    <xf numFmtId="10" fontId="3" fillId="4" borderId="0" xfId="2" applyNumberFormat="1" applyFont="1" applyFill="1"/>
    <xf numFmtId="0" fontId="19" fillId="7" borderId="2" xfId="0" applyFont="1" applyFill="1" applyBorder="1"/>
    <xf numFmtId="0" fontId="20" fillId="7" borderId="3" xfId="0" applyFont="1" applyFill="1" applyBorder="1"/>
    <xf numFmtId="0" fontId="21" fillId="7" borderId="2" xfId="0" applyFont="1" applyFill="1" applyBorder="1"/>
    <xf numFmtId="0" fontId="22" fillId="7" borderId="3" xfId="0" applyFont="1" applyFill="1" applyBorder="1"/>
    <xf numFmtId="0" fontId="19" fillId="7" borderId="4" xfId="0" applyFont="1" applyFill="1" applyBorder="1"/>
    <xf numFmtId="0" fontId="20" fillId="7" borderId="5" xfId="0" applyFont="1" applyFill="1" applyBorder="1"/>
    <xf numFmtId="0" fontId="21" fillId="7" borderId="6" xfId="0" applyFont="1" applyFill="1" applyBorder="1"/>
    <xf numFmtId="0" fontId="20" fillId="7" borderId="7" xfId="0" applyFont="1" applyFill="1" applyBorder="1"/>
    <xf numFmtId="0" fontId="22" fillId="7" borderId="5" xfId="0" applyFont="1" applyFill="1" applyBorder="1"/>
    <xf numFmtId="0" fontId="23" fillId="7" borderId="7" xfId="0" applyFont="1" applyFill="1" applyBorder="1"/>
    <xf numFmtId="0" fontId="22" fillId="7" borderId="8" xfId="0" applyFont="1" applyFill="1" applyBorder="1"/>
    <xf numFmtId="0" fontId="23" fillId="7" borderId="9" xfId="0" applyFont="1" applyFill="1" applyBorder="1"/>
    <xf numFmtId="0" fontId="17" fillId="8" borderId="10" xfId="0" applyFont="1" applyFill="1" applyBorder="1" applyAlignment="1">
      <alignment horizontal="center"/>
    </xf>
    <xf numFmtId="0" fontId="17" fillId="8" borderId="11" xfId="0" applyFont="1" applyFill="1" applyBorder="1" applyAlignment="1">
      <alignment horizontal="center"/>
    </xf>
    <xf numFmtId="0" fontId="3" fillId="8" borderId="10" xfId="0" applyFont="1" applyFill="1" applyBorder="1"/>
    <xf numFmtId="0" fontId="17" fillId="8" borderId="16" xfId="0" applyFont="1" applyFill="1" applyBorder="1" applyAlignment="1">
      <alignment horizontal="center"/>
    </xf>
    <xf numFmtId="0" fontId="3" fillId="8" borderId="12" xfId="0" applyFont="1" applyFill="1" applyBorder="1"/>
    <xf numFmtId="0" fontId="3" fillId="8" borderId="14" xfId="0" applyFont="1" applyFill="1" applyBorder="1"/>
    <xf numFmtId="0" fontId="3" fillId="8" borderId="1" xfId="0" applyFont="1" applyFill="1" applyBorder="1"/>
    <xf numFmtId="0" fontId="3" fillId="4" borderId="0" xfId="0" applyFont="1" applyFill="1" applyAlignment="1">
      <alignment horizontal="left" wrapText="1"/>
    </xf>
    <xf numFmtId="0" fontId="0" fillId="8" borderId="10" xfId="0" applyFill="1" applyBorder="1" applyAlignment="1">
      <alignment horizontal="right"/>
    </xf>
    <xf numFmtId="0" fontId="0" fillId="8" borderId="16" xfId="0" applyFill="1" applyBorder="1" applyAlignment="1">
      <alignment horizontal="right"/>
    </xf>
    <xf numFmtId="0" fontId="0" fillId="8" borderId="11" xfId="0" applyFill="1" applyBorder="1" applyAlignment="1">
      <alignment horizontal="right"/>
    </xf>
    <xf numFmtId="14" fontId="0" fillId="8" borderId="12" xfId="0" applyNumberFormat="1" applyFill="1" applyBorder="1"/>
    <xf numFmtId="0" fontId="19" fillId="7" borderId="8" xfId="0" applyFont="1" applyFill="1" applyBorder="1"/>
    <xf numFmtId="0" fontId="21" fillId="7" borderId="9" xfId="0" applyFont="1" applyFill="1" applyBorder="1"/>
    <xf numFmtId="0" fontId="3" fillId="4" borderId="0" xfId="0" applyFont="1" applyFill="1"/>
    <xf numFmtId="0" fontId="18" fillId="6" borderId="0" xfId="0" applyFont="1" applyFill="1" applyBorder="1"/>
    <xf numFmtId="14" fontId="0" fillId="8" borderId="14" xfId="0" applyNumberFormat="1" applyFill="1" applyBorder="1"/>
    <xf numFmtId="14" fontId="0" fillId="4" borderId="0" xfId="0" applyNumberFormat="1" applyFill="1" applyBorder="1"/>
    <xf numFmtId="2" fontId="24" fillId="4" borderId="0" xfId="0" applyNumberFormat="1" applyFont="1" applyFill="1" applyBorder="1"/>
    <xf numFmtId="0" fontId="41" fillId="5" borderId="0" xfId="1" applyFont="1" applyFill="1" applyBorder="1"/>
    <xf numFmtId="0" fontId="42" fillId="5" borderId="0" xfId="1" applyFont="1" applyFill="1" applyBorder="1"/>
    <xf numFmtId="44" fontId="43" fillId="4" borderId="0" xfId="0" applyNumberFormat="1" applyFont="1" applyFill="1"/>
    <xf numFmtId="10" fontId="43" fillId="4" borderId="0" xfId="2" applyNumberFormat="1" applyFont="1" applyFill="1"/>
    <xf numFmtId="44" fontId="44" fillId="4" borderId="0" xfId="0" applyNumberFormat="1" applyFont="1" applyFill="1"/>
    <xf numFmtId="10" fontId="43" fillId="8" borderId="12" xfId="2" applyNumberFormat="1" applyFont="1" applyFill="1" applyBorder="1" applyAlignment="1">
      <alignment horizontal="center"/>
    </xf>
    <xf numFmtId="10" fontId="43" fillId="8" borderId="14" xfId="2" applyNumberFormat="1" applyFont="1" applyFill="1" applyBorder="1" applyAlignment="1">
      <alignment horizontal="center"/>
    </xf>
    <xf numFmtId="44" fontId="44" fillId="8" borderId="13" xfId="0" applyNumberFormat="1" applyFont="1" applyFill="1" applyBorder="1"/>
    <xf numFmtId="44" fontId="44" fillId="8" borderId="15" xfId="0" applyNumberFormat="1" applyFont="1" applyFill="1" applyBorder="1"/>
    <xf numFmtId="164" fontId="43" fillId="4" borderId="0" xfId="2" applyNumberFormat="1" applyFont="1" applyFill="1"/>
    <xf numFmtId="41" fontId="43" fillId="4" borderId="0" xfId="0" applyNumberFormat="1" applyFont="1" applyFill="1"/>
    <xf numFmtId="10" fontId="43" fillId="8" borderId="0" xfId="2" applyNumberFormat="1" applyFont="1" applyFill="1" applyBorder="1"/>
    <xf numFmtId="166" fontId="44" fillId="8" borderId="0" xfId="0" applyNumberFormat="1" applyFont="1" applyFill="1" applyBorder="1"/>
    <xf numFmtId="8" fontId="44" fillId="8" borderId="13" xfId="0" applyNumberFormat="1" applyFont="1" applyFill="1" applyBorder="1"/>
    <xf numFmtId="8" fontId="44" fillId="8" borderId="15" xfId="0" applyNumberFormat="1" applyFont="1" applyFill="1" applyBorder="1"/>
    <xf numFmtId="0" fontId="44" fillId="8" borderId="1" xfId="0" applyFont="1" applyFill="1" applyBorder="1"/>
    <xf numFmtId="44" fontId="44" fillId="8" borderId="0" xfId="0" applyNumberFormat="1" applyFont="1" applyFill="1" applyBorder="1"/>
    <xf numFmtId="43" fontId="44" fillId="8" borderId="0" xfId="0" applyNumberFormat="1" applyFont="1" applyFill="1" applyBorder="1"/>
    <xf numFmtId="43" fontId="44" fillId="8" borderId="13" xfId="0" applyNumberFormat="1" applyFont="1" applyFill="1" applyBorder="1"/>
    <xf numFmtId="43" fontId="44" fillId="8" borderId="15" xfId="0" applyNumberFormat="1" applyFont="1" applyFill="1" applyBorder="1"/>
    <xf numFmtId="9" fontId="43" fillId="4" borderId="0" xfId="2" applyFont="1" applyFill="1"/>
    <xf numFmtId="2" fontId="45" fillId="8" borderId="0" xfId="0" applyNumberFormat="1" applyFont="1" applyFill="1" applyBorder="1"/>
    <xf numFmtId="1" fontId="45" fillId="8" borderId="13" xfId="0" applyNumberFormat="1" applyFont="1" applyFill="1" applyBorder="1"/>
    <xf numFmtId="2" fontId="45" fillId="8" borderId="1" xfId="0" applyNumberFormat="1" applyFont="1" applyFill="1" applyBorder="1"/>
    <xf numFmtId="1" fontId="45" fillId="8" borderId="15" xfId="0" applyNumberFormat="1" applyFont="1" applyFill="1" applyBorder="1"/>
    <xf numFmtId="0" fontId="43" fillId="4" borderId="0" xfId="0" applyFont="1" applyFill="1"/>
    <xf numFmtId="0" fontId="3" fillId="4" borderId="0" xfId="0" applyFont="1" applyFill="1" applyAlignment="1">
      <alignment vertical="center"/>
    </xf>
    <xf numFmtId="10" fontId="44" fillId="9" borderId="0" xfId="2" applyNumberFormat="1" applyFont="1" applyFill="1"/>
    <xf numFmtId="44" fontId="44" fillId="9" borderId="0" xfId="0" applyNumberFormat="1" applyFont="1" applyFill="1"/>
    <xf numFmtId="9" fontId="43" fillId="4" borderId="0" xfId="2" applyFont="1" applyFill="1" applyAlignment="1">
      <alignment horizontal="center"/>
    </xf>
    <xf numFmtId="43" fontId="44" fillId="9" borderId="0" xfId="0" applyNumberFormat="1" applyFont="1" applyFill="1"/>
    <xf numFmtId="1" fontId="43" fillId="4" borderId="0" xfId="0" applyNumberFormat="1" applyFont="1" applyFill="1" applyAlignment="1">
      <alignment horizontal="center"/>
    </xf>
    <xf numFmtId="0" fontId="3" fillId="4" borderId="0" xfId="0" applyFont="1" applyFill="1" applyAlignment="1">
      <alignment horizontal="left" wrapText="1"/>
    </xf>
    <xf numFmtId="0" fontId="3" fillId="4" borderId="0" xfId="0" applyFont="1" applyFill="1" applyAlignment="1">
      <alignment horizontal="left"/>
    </xf>
    <xf numFmtId="0" fontId="4" fillId="4" borderId="0" xfId="0" applyFont="1" applyFill="1" applyAlignment="1">
      <alignment horizontal="left"/>
    </xf>
    <xf numFmtId="0" fontId="3" fillId="6" borderId="0" xfId="0" applyFont="1" applyFill="1" applyAlignment="1">
      <alignment horizontal="left" wrapText="1"/>
    </xf>
    <xf numFmtId="0" fontId="3" fillId="6" borderId="0" xfId="0" applyFont="1" applyFill="1" applyBorder="1" applyAlignment="1">
      <alignment horizontal="left" wrapText="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9" defaultPivotStyle="PivotStyleLight16"/>
  <colors>
    <mruColors>
      <color rgb="FF0050C7"/>
      <color rgb="FFB80000"/>
      <color rgb="FFFFFF99"/>
      <color rgb="FF0000FF"/>
      <color rgb="FFCCFFCC"/>
      <color rgb="FFCCE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Stock Price for Various Dividend Growth Rates</a:t>
            </a:r>
          </a:p>
        </c:rich>
      </c:tx>
      <c:overlay val="0"/>
    </c:title>
    <c:autoTitleDeleted val="0"/>
    <c:plotArea>
      <c:layout/>
      <c:scatterChart>
        <c:scatterStyle val="smoothMarker"/>
        <c:varyColors val="0"/>
        <c:ser>
          <c:idx val="1"/>
          <c:order val="0"/>
          <c:marker>
            <c:symbol val="star"/>
            <c:size val="5"/>
          </c:marker>
          <c:xVal>
            <c:numRef>
              <c:f>'Section 9.1'!$B$21:$B$30</c:f>
              <c:numCache>
                <c:formatCode>0.00%</c:formatCode>
                <c:ptCount val="10"/>
                <c:pt idx="0">
                  <c:v>0</c:v>
                </c:pt>
                <c:pt idx="1">
                  <c:v>0.01</c:v>
                </c:pt>
                <c:pt idx="2">
                  <c:v>0.02</c:v>
                </c:pt>
                <c:pt idx="3">
                  <c:v>0.03</c:v>
                </c:pt>
                <c:pt idx="4">
                  <c:v>0.04</c:v>
                </c:pt>
                <c:pt idx="5">
                  <c:v>0.05</c:v>
                </c:pt>
                <c:pt idx="6">
                  <c:v>0.06</c:v>
                </c:pt>
                <c:pt idx="7">
                  <c:v>7.0000000000000007E-2</c:v>
                </c:pt>
                <c:pt idx="8">
                  <c:v>0.08</c:v>
                </c:pt>
                <c:pt idx="9">
                  <c:v>0.09</c:v>
                </c:pt>
              </c:numCache>
            </c:numRef>
          </c:xVal>
          <c:yVal>
            <c:numRef>
              <c:f>'Section 9.1'!$C$21:$C$30</c:f>
              <c:numCache>
                <c:formatCode>_("$"* #,##0.00_);_("$"* \(#,##0.00\);_("$"* "-"??_);_(@_)</c:formatCode>
                <c:ptCount val="10"/>
                <c:pt idx="0">
                  <c:v>20</c:v>
                </c:pt>
                <c:pt idx="1">
                  <c:v>21.428571428571431</c:v>
                </c:pt>
                <c:pt idx="2">
                  <c:v>23.076923076923077</c:v>
                </c:pt>
                <c:pt idx="3">
                  <c:v>25</c:v>
                </c:pt>
                <c:pt idx="4">
                  <c:v>27.272727272727277</c:v>
                </c:pt>
                <c:pt idx="5">
                  <c:v>30.000000000000004</c:v>
                </c:pt>
                <c:pt idx="6">
                  <c:v>33.333333333333336</c:v>
                </c:pt>
                <c:pt idx="7">
                  <c:v>37.500000000000007</c:v>
                </c:pt>
                <c:pt idx="8">
                  <c:v>42.857142857142861</c:v>
                </c:pt>
                <c:pt idx="9">
                  <c:v>50</c:v>
                </c:pt>
              </c:numCache>
            </c:numRef>
          </c:yVal>
          <c:smooth val="1"/>
          <c:extLst>
            <c:ext xmlns:c16="http://schemas.microsoft.com/office/drawing/2014/chart" uri="{C3380CC4-5D6E-409C-BE32-E72D297353CC}">
              <c16:uniqueId val="{00000000-38F3-4362-AA3A-DAF4BA49A297}"/>
            </c:ext>
          </c:extLst>
        </c:ser>
        <c:dLbls>
          <c:showLegendKey val="0"/>
          <c:showVal val="0"/>
          <c:showCatName val="0"/>
          <c:showSerName val="0"/>
          <c:showPercent val="0"/>
          <c:showBubbleSize val="0"/>
        </c:dLbls>
        <c:axId val="511149072"/>
        <c:axId val="511149632"/>
      </c:scatterChart>
      <c:valAx>
        <c:axId val="511149072"/>
        <c:scaling>
          <c:orientation val="minMax"/>
          <c:max val="0.12000000000000002"/>
        </c:scaling>
        <c:delete val="0"/>
        <c:axPos val="b"/>
        <c:title>
          <c:tx>
            <c:rich>
              <a:bodyPr/>
              <a:lstStyle/>
              <a:p>
                <a:pPr>
                  <a:defRPr/>
                </a:pPr>
                <a:r>
                  <a:rPr lang="en-US"/>
                  <a:t>Dividend Growth Rate</a:t>
                </a:r>
              </a:p>
            </c:rich>
          </c:tx>
          <c:overlay val="0"/>
        </c:title>
        <c:numFmt formatCode="0%" sourceLinked="0"/>
        <c:majorTickMark val="out"/>
        <c:minorTickMark val="none"/>
        <c:tickLblPos val="nextTo"/>
        <c:crossAx val="511149632"/>
        <c:crosses val="autoZero"/>
        <c:crossBetween val="midCat"/>
      </c:valAx>
      <c:valAx>
        <c:axId val="511149632"/>
        <c:scaling>
          <c:orientation val="minMax"/>
        </c:scaling>
        <c:delete val="0"/>
        <c:axPos val="l"/>
        <c:majorGridlines/>
        <c:title>
          <c:tx>
            <c:rich>
              <a:bodyPr rot="-5400000" vert="horz"/>
              <a:lstStyle/>
              <a:p>
                <a:pPr>
                  <a:defRPr/>
                </a:pPr>
                <a:r>
                  <a:rPr lang="en-US"/>
                  <a:t>Stock Price</a:t>
                </a:r>
              </a:p>
            </c:rich>
          </c:tx>
          <c:overlay val="0"/>
        </c:title>
        <c:numFmt formatCode="_(&quot;$&quot;* #,##0_);_(&quot;$&quot;* \(#,##0\);_(&quot;$&quot;* &quot;-&quot;_);_(@_)" sourceLinked="0"/>
        <c:majorTickMark val="out"/>
        <c:minorTickMark val="none"/>
        <c:tickLblPos val="nextTo"/>
        <c:crossAx val="511149072"/>
        <c:crosses val="autoZero"/>
        <c:crossBetween val="midCat"/>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Candlestick Chart for Apple -</a:t>
            </a:r>
            <a:r>
              <a:rPr lang="en-US" baseline="0"/>
              <a:t> May 2021</a:t>
            </a:r>
            <a:endParaRPr lang="en-US"/>
          </a:p>
        </c:rich>
      </c:tx>
      <c:overlay val="0"/>
    </c:title>
    <c:autoTitleDeleted val="0"/>
    <c:plotArea>
      <c:layout/>
      <c:stockChart>
        <c:ser>
          <c:idx val="0"/>
          <c:order val="0"/>
          <c:tx>
            <c:strRef>
              <c:f>'Section 9.5'!$Q$6</c:f>
              <c:strCache>
                <c:ptCount val="1"/>
                <c:pt idx="0">
                  <c:v>Open</c:v>
                </c:pt>
              </c:strCache>
            </c:strRef>
          </c:tx>
          <c:spPr>
            <a:ln w="28575">
              <a:noFill/>
            </a:ln>
          </c:spPr>
          <c:marker>
            <c:symbol val="none"/>
          </c:marker>
          <c:cat>
            <c:numRef>
              <c:f>'Section 9.5'!$P$7:$P$28</c:f>
              <c:numCache>
                <c:formatCode>m/d/yyyy</c:formatCode>
                <c:ptCount val="22"/>
                <c:pt idx="0">
                  <c:v>44319</c:v>
                </c:pt>
                <c:pt idx="1">
                  <c:v>44320</c:v>
                </c:pt>
                <c:pt idx="2">
                  <c:v>44321</c:v>
                </c:pt>
                <c:pt idx="3">
                  <c:v>44322</c:v>
                </c:pt>
                <c:pt idx="4">
                  <c:v>44323</c:v>
                </c:pt>
                <c:pt idx="5">
                  <c:v>44326</c:v>
                </c:pt>
                <c:pt idx="6">
                  <c:v>44327</c:v>
                </c:pt>
                <c:pt idx="7">
                  <c:v>44328</c:v>
                </c:pt>
                <c:pt idx="8">
                  <c:v>44329</c:v>
                </c:pt>
                <c:pt idx="9">
                  <c:v>44330</c:v>
                </c:pt>
                <c:pt idx="10">
                  <c:v>44333</c:v>
                </c:pt>
                <c:pt idx="11">
                  <c:v>44334</c:v>
                </c:pt>
                <c:pt idx="12">
                  <c:v>44335</c:v>
                </c:pt>
                <c:pt idx="13">
                  <c:v>44336</c:v>
                </c:pt>
                <c:pt idx="14">
                  <c:v>44337</c:v>
                </c:pt>
                <c:pt idx="15">
                  <c:v>44340</c:v>
                </c:pt>
                <c:pt idx="16">
                  <c:v>44341</c:v>
                </c:pt>
                <c:pt idx="17">
                  <c:v>44342</c:v>
                </c:pt>
                <c:pt idx="18">
                  <c:v>44343</c:v>
                </c:pt>
                <c:pt idx="19">
                  <c:v>44344</c:v>
                </c:pt>
              </c:numCache>
            </c:numRef>
          </c:cat>
          <c:val>
            <c:numRef>
              <c:f>'Section 9.5'!$Q$7:$Q$28</c:f>
              <c:numCache>
                <c:formatCode>0.00</c:formatCode>
                <c:ptCount val="22"/>
                <c:pt idx="0">
                  <c:v>132.03999300000001</c:v>
                </c:pt>
                <c:pt idx="1">
                  <c:v>131.19000199999999</c:v>
                </c:pt>
                <c:pt idx="2">
                  <c:v>129.199997</c:v>
                </c:pt>
                <c:pt idx="3">
                  <c:v>127.889999</c:v>
                </c:pt>
                <c:pt idx="4">
                  <c:v>130.85000600000001</c:v>
                </c:pt>
                <c:pt idx="5">
                  <c:v>129.41000399999999</c:v>
                </c:pt>
                <c:pt idx="6">
                  <c:v>123.5</c:v>
                </c:pt>
                <c:pt idx="7">
                  <c:v>123.400002</c:v>
                </c:pt>
                <c:pt idx="8">
                  <c:v>124.58000199999999</c:v>
                </c:pt>
                <c:pt idx="9">
                  <c:v>126.25</c:v>
                </c:pt>
                <c:pt idx="10">
                  <c:v>126.82</c:v>
                </c:pt>
                <c:pt idx="11">
                  <c:v>126.55999799999999</c:v>
                </c:pt>
                <c:pt idx="12">
                  <c:v>123.160004</c:v>
                </c:pt>
                <c:pt idx="13">
                  <c:v>125.230003</c:v>
                </c:pt>
                <c:pt idx="14">
                  <c:v>127.82</c:v>
                </c:pt>
                <c:pt idx="15">
                  <c:v>126.010002</c:v>
                </c:pt>
                <c:pt idx="16">
                  <c:v>127.82</c:v>
                </c:pt>
                <c:pt idx="17">
                  <c:v>126.959999</c:v>
                </c:pt>
                <c:pt idx="18">
                  <c:v>126.44000200000001</c:v>
                </c:pt>
                <c:pt idx="19">
                  <c:v>125.57</c:v>
                </c:pt>
              </c:numCache>
            </c:numRef>
          </c:val>
          <c:smooth val="0"/>
          <c:extLst>
            <c:ext xmlns:c16="http://schemas.microsoft.com/office/drawing/2014/chart" uri="{C3380CC4-5D6E-409C-BE32-E72D297353CC}">
              <c16:uniqueId val="{00000000-2EDD-4198-B941-F17AC0EABFC9}"/>
            </c:ext>
          </c:extLst>
        </c:ser>
        <c:ser>
          <c:idx val="1"/>
          <c:order val="1"/>
          <c:tx>
            <c:strRef>
              <c:f>'Section 9.5'!$R$6</c:f>
              <c:strCache>
                <c:ptCount val="1"/>
                <c:pt idx="0">
                  <c:v>High</c:v>
                </c:pt>
              </c:strCache>
            </c:strRef>
          </c:tx>
          <c:spPr>
            <a:ln w="28575">
              <a:noFill/>
            </a:ln>
          </c:spPr>
          <c:marker>
            <c:symbol val="none"/>
          </c:marker>
          <c:cat>
            <c:numRef>
              <c:f>'Section 9.5'!$P$7:$P$28</c:f>
              <c:numCache>
                <c:formatCode>m/d/yyyy</c:formatCode>
                <c:ptCount val="22"/>
                <c:pt idx="0">
                  <c:v>44319</c:v>
                </c:pt>
                <c:pt idx="1">
                  <c:v>44320</c:v>
                </c:pt>
                <c:pt idx="2">
                  <c:v>44321</c:v>
                </c:pt>
                <c:pt idx="3">
                  <c:v>44322</c:v>
                </c:pt>
                <c:pt idx="4">
                  <c:v>44323</c:v>
                </c:pt>
                <c:pt idx="5">
                  <c:v>44326</c:v>
                </c:pt>
                <c:pt idx="6">
                  <c:v>44327</c:v>
                </c:pt>
                <c:pt idx="7">
                  <c:v>44328</c:v>
                </c:pt>
                <c:pt idx="8">
                  <c:v>44329</c:v>
                </c:pt>
                <c:pt idx="9">
                  <c:v>44330</c:v>
                </c:pt>
                <c:pt idx="10">
                  <c:v>44333</c:v>
                </c:pt>
                <c:pt idx="11">
                  <c:v>44334</c:v>
                </c:pt>
                <c:pt idx="12">
                  <c:v>44335</c:v>
                </c:pt>
                <c:pt idx="13">
                  <c:v>44336</c:v>
                </c:pt>
                <c:pt idx="14">
                  <c:v>44337</c:v>
                </c:pt>
                <c:pt idx="15">
                  <c:v>44340</c:v>
                </c:pt>
                <c:pt idx="16">
                  <c:v>44341</c:v>
                </c:pt>
                <c:pt idx="17">
                  <c:v>44342</c:v>
                </c:pt>
                <c:pt idx="18">
                  <c:v>44343</c:v>
                </c:pt>
                <c:pt idx="19">
                  <c:v>44344</c:v>
                </c:pt>
              </c:numCache>
            </c:numRef>
          </c:cat>
          <c:val>
            <c:numRef>
              <c:f>'Section 9.5'!$R$7:$R$28</c:f>
              <c:numCache>
                <c:formatCode>0.00</c:formatCode>
                <c:ptCount val="22"/>
                <c:pt idx="0">
                  <c:v>134.070007</c:v>
                </c:pt>
                <c:pt idx="1">
                  <c:v>131.490005</c:v>
                </c:pt>
                <c:pt idx="2">
                  <c:v>130.449997</c:v>
                </c:pt>
                <c:pt idx="3">
                  <c:v>129.75</c:v>
                </c:pt>
                <c:pt idx="4">
                  <c:v>131.259995</c:v>
                </c:pt>
                <c:pt idx="5">
                  <c:v>129.53999300000001</c:v>
                </c:pt>
                <c:pt idx="6">
                  <c:v>126.269997</c:v>
                </c:pt>
                <c:pt idx="7">
                  <c:v>124.639999</c:v>
                </c:pt>
                <c:pt idx="8">
                  <c:v>126.150002</c:v>
                </c:pt>
                <c:pt idx="9">
                  <c:v>127.889999</c:v>
                </c:pt>
                <c:pt idx="10">
                  <c:v>126.93</c:v>
                </c:pt>
                <c:pt idx="11">
                  <c:v>126.989998</c:v>
                </c:pt>
                <c:pt idx="12">
                  <c:v>124.91999800000001</c:v>
                </c:pt>
                <c:pt idx="13">
                  <c:v>127.720001</c:v>
                </c:pt>
                <c:pt idx="14">
                  <c:v>128</c:v>
                </c:pt>
                <c:pt idx="15">
                  <c:v>127.94000200000001</c:v>
                </c:pt>
                <c:pt idx="16">
                  <c:v>128.320007</c:v>
                </c:pt>
                <c:pt idx="17">
                  <c:v>127.389999</c:v>
                </c:pt>
                <c:pt idx="18">
                  <c:v>127.639999</c:v>
                </c:pt>
                <c:pt idx="19">
                  <c:v>125.800003</c:v>
                </c:pt>
              </c:numCache>
            </c:numRef>
          </c:val>
          <c:smooth val="0"/>
          <c:extLst>
            <c:ext xmlns:c16="http://schemas.microsoft.com/office/drawing/2014/chart" uri="{C3380CC4-5D6E-409C-BE32-E72D297353CC}">
              <c16:uniqueId val="{00000001-2EDD-4198-B941-F17AC0EABFC9}"/>
            </c:ext>
          </c:extLst>
        </c:ser>
        <c:ser>
          <c:idx val="2"/>
          <c:order val="2"/>
          <c:tx>
            <c:strRef>
              <c:f>'Section 9.5'!$S$6</c:f>
              <c:strCache>
                <c:ptCount val="1"/>
                <c:pt idx="0">
                  <c:v>Low</c:v>
                </c:pt>
              </c:strCache>
            </c:strRef>
          </c:tx>
          <c:spPr>
            <a:ln w="28575">
              <a:noFill/>
            </a:ln>
          </c:spPr>
          <c:marker>
            <c:symbol val="none"/>
          </c:marker>
          <c:cat>
            <c:numRef>
              <c:f>'Section 9.5'!$P$7:$P$28</c:f>
              <c:numCache>
                <c:formatCode>m/d/yyyy</c:formatCode>
                <c:ptCount val="22"/>
                <c:pt idx="0">
                  <c:v>44319</c:v>
                </c:pt>
                <c:pt idx="1">
                  <c:v>44320</c:v>
                </c:pt>
                <c:pt idx="2">
                  <c:v>44321</c:v>
                </c:pt>
                <c:pt idx="3">
                  <c:v>44322</c:v>
                </c:pt>
                <c:pt idx="4">
                  <c:v>44323</c:v>
                </c:pt>
                <c:pt idx="5">
                  <c:v>44326</c:v>
                </c:pt>
                <c:pt idx="6">
                  <c:v>44327</c:v>
                </c:pt>
                <c:pt idx="7">
                  <c:v>44328</c:v>
                </c:pt>
                <c:pt idx="8">
                  <c:v>44329</c:v>
                </c:pt>
                <c:pt idx="9">
                  <c:v>44330</c:v>
                </c:pt>
                <c:pt idx="10">
                  <c:v>44333</c:v>
                </c:pt>
                <c:pt idx="11">
                  <c:v>44334</c:v>
                </c:pt>
                <c:pt idx="12">
                  <c:v>44335</c:v>
                </c:pt>
                <c:pt idx="13">
                  <c:v>44336</c:v>
                </c:pt>
                <c:pt idx="14">
                  <c:v>44337</c:v>
                </c:pt>
                <c:pt idx="15">
                  <c:v>44340</c:v>
                </c:pt>
                <c:pt idx="16">
                  <c:v>44341</c:v>
                </c:pt>
                <c:pt idx="17">
                  <c:v>44342</c:v>
                </c:pt>
                <c:pt idx="18">
                  <c:v>44343</c:v>
                </c:pt>
                <c:pt idx="19">
                  <c:v>44344</c:v>
                </c:pt>
              </c:numCache>
            </c:numRef>
          </c:cat>
          <c:val>
            <c:numRef>
              <c:f>'Section 9.5'!$S$7:$S$28</c:f>
              <c:numCache>
                <c:formatCode>0.00</c:formatCode>
                <c:ptCount val="22"/>
                <c:pt idx="0">
                  <c:v>131.83000200000001</c:v>
                </c:pt>
                <c:pt idx="1">
                  <c:v>126.699997</c:v>
                </c:pt>
                <c:pt idx="2">
                  <c:v>127.970001</c:v>
                </c:pt>
                <c:pt idx="3">
                  <c:v>127.129997</c:v>
                </c:pt>
                <c:pt idx="4">
                  <c:v>129.479996</c:v>
                </c:pt>
                <c:pt idx="5">
                  <c:v>126.80999799999999</c:v>
                </c:pt>
                <c:pt idx="6">
                  <c:v>122.769997</c:v>
                </c:pt>
                <c:pt idx="7">
                  <c:v>122.25</c:v>
                </c:pt>
                <c:pt idx="8">
                  <c:v>124.260002</c:v>
                </c:pt>
                <c:pt idx="9">
                  <c:v>125.849998</c:v>
                </c:pt>
                <c:pt idx="10">
                  <c:v>125.16999800000001</c:v>
                </c:pt>
                <c:pt idx="11">
                  <c:v>124.779999</c:v>
                </c:pt>
                <c:pt idx="12">
                  <c:v>122.860001</c:v>
                </c:pt>
                <c:pt idx="13">
                  <c:v>125.099998</c:v>
                </c:pt>
                <c:pt idx="14">
                  <c:v>125.209999</c:v>
                </c:pt>
                <c:pt idx="15">
                  <c:v>125.94000200000001</c:v>
                </c:pt>
                <c:pt idx="16">
                  <c:v>126.32</c:v>
                </c:pt>
                <c:pt idx="17">
                  <c:v>126.41999800000001</c:v>
                </c:pt>
                <c:pt idx="18">
                  <c:v>125.08000199999999</c:v>
                </c:pt>
                <c:pt idx="19">
                  <c:v>124.550003</c:v>
                </c:pt>
              </c:numCache>
            </c:numRef>
          </c:val>
          <c:smooth val="0"/>
          <c:extLst>
            <c:ext xmlns:c16="http://schemas.microsoft.com/office/drawing/2014/chart" uri="{C3380CC4-5D6E-409C-BE32-E72D297353CC}">
              <c16:uniqueId val="{00000002-2EDD-4198-B941-F17AC0EABFC9}"/>
            </c:ext>
          </c:extLst>
        </c:ser>
        <c:ser>
          <c:idx val="3"/>
          <c:order val="3"/>
          <c:tx>
            <c:strRef>
              <c:f>'Section 9.5'!$T$6</c:f>
              <c:strCache>
                <c:ptCount val="1"/>
                <c:pt idx="0">
                  <c:v>Close</c:v>
                </c:pt>
              </c:strCache>
            </c:strRef>
          </c:tx>
          <c:spPr>
            <a:ln w="28575">
              <a:noFill/>
            </a:ln>
          </c:spPr>
          <c:marker>
            <c:symbol val="none"/>
          </c:marker>
          <c:cat>
            <c:numRef>
              <c:f>'Section 9.5'!$P$7:$P$28</c:f>
              <c:numCache>
                <c:formatCode>m/d/yyyy</c:formatCode>
                <c:ptCount val="22"/>
                <c:pt idx="0">
                  <c:v>44319</c:v>
                </c:pt>
                <c:pt idx="1">
                  <c:v>44320</c:v>
                </c:pt>
                <c:pt idx="2">
                  <c:v>44321</c:v>
                </c:pt>
                <c:pt idx="3">
                  <c:v>44322</c:v>
                </c:pt>
                <c:pt idx="4">
                  <c:v>44323</c:v>
                </c:pt>
                <c:pt idx="5">
                  <c:v>44326</c:v>
                </c:pt>
                <c:pt idx="6">
                  <c:v>44327</c:v>
                </c:pt>
                <c:pt idx="7">
                  <c:v>44328</c:v>
                </c:pt>
                <c:pt idx="8">
                  <c:v>44329</c:v>
                </c:pt>
                <c:pt idx="9">
                  <c:v>44330</c:v>
                </c:pt>
                <c:pt idx="10">
                  <c:v>44333</c:v>
                </c:pt>
                <c:pt idx="11">
                  <c:v>44334</c:v>
                </c:pt>
                <c:pt idx="12">
                  <c:v>44335</c:v>
                </c:pt>
                <c:pt idx="13">
                  <c:v>44336</c:v>
                </c:pt>
                <c:pt idx="14">
                  <c:v>44337</c:v>
                </c:pt>
                <c:pt idx="15">
                  <c:v>44340</c:v>
                </c:pt>
                <c:pt idx="16">
                  <c:v>44341</c:v>
                </c:pt>
                <c:pt idx="17">
                  <c:v>44342</c:v>
                </c:pt>
                <c:pt idx="18">
                  <c:v>44343</c:v>
                </c:pt>
                <c:pt idx="19">
                  <c:v>44344</c:v>
                </c:pt>
              </c:numCache>
            </c:numRef>
          </c:cat>
          <c:val>
            <c:numRef>
              <c:f>'Section 9.5'!$T$7:$T$28</c:f>
              <c:numCache>
                <c:formatCode>0.00</c:formatCode>
                <c:ptCount val="22"/>
                <c:pt idx="0">
                  <c:v>132.53999300000001</c:v>
                </c:pt>
                <c:pt idx="1">
                  <c:v>127.849998</c:v>
                </c:pt>
                <c:pt idx="2">
                  <c:v>128.10000600000001</c:v>
                </c:pt>
                <c:pt idx="3">
                  <c:v>129.740005</c:v>
                </c:pt>
                <c:pt idx="4">
                  <c:v>130.21000699999999</c:v>
                </c:pt>
                <c:pt idx="5">
                  <c:v>126.849998</c:v>
                </c:pt>
                <c:pt idx="6">
                  <c:v>125.910004</c:v>
                </c:pt>
                <c:pt idx="7">
                  <c:v>122.769997</c:v>
                </c:pt>
                <c:pt idx="8">
                  <c:v>124.970001</c:v>
                </c:pt>
                <c:pt idx="9">
                  <c:v>127.449997</c:v>
                </c:pt>
                <c:pt idx="10">
                  <c:v>126.269997</c:v>
                </c:pt>
                <c:pt idx="11">
                  <c:v>124.849998</c:v>
                </c:pt>
                <c:pt idx="12">
                  <c:v>124.69000200000001</c:v>
                </c:pt>
                <c:pt idx="13">
                  <c:v>127.30999799999999</c:v>
                </c:pt>
                <c:pt idx="14">
                  <c:v>125.43</c:v>
                </c:pt>
                <c:pt idx="15">
                  <c:v>127.099998</c:v>
                </c:pt>
                <c:pt idx="16">
                  <c:v>126.900002</c:v>
                </c:pt>
                <c:pt idx="17">
                  <c:v>126.849998</c:v>
                </c:pt>
                <c:pt idx="18">
                  <c:v>125.279999</c:v>
                </c:pt>
                <c:pt idx="19">
                  <c:v>124.610001</c:v>
                </c:pt>
              </c:numCache>
            </c:numRef>
          </c:val>
          <c:smooth val="0"/>
          <c:extLst>
            <c:ext xmlns:c16="http://schemas.microsoft.com/office/drawing/2014/chart" uri="{C3380CC4-5D6E-409C-BE32-E72D297353CC}">
              <c16:uniqueId val="{00000003-2EDD-4198-B941-F17AC0EABFC9}"/>
            </c:ext>
          </c:extLst>
        </c:ser>
        <c:dLbls>
          <c:showLegendKey val="0"/>
          <c:showVal val="0"/>
          <c:showCatName val="0"/>
          <c:showSerName val="0"/>
          <c:showPercent val="0"/>
          <c:showBubbleSize val="0"/>
        </c:dLbls>
        <c:hiLowLines/>
        <c:upDownBars>
          <c:gapWidth val="150"/>
          <c:upBars>
            <c:spPr>
              <a:solidFill>
                <a:srgbClr val="00B050"/>
              </a:solidFill>
            </c:spPr>
          </c:upBars>
          <c:downBars>
            <c:spPr>
              <a:solidFill>
                <a:srgbClr val="FF0000"/>
              </a:solidFill>
            </c:spPr>
          </c:downBars>
        </c:upDownBars>
        <c:axId val="511349376"/>
        <c:axId val="511349936"/>
      </c:stockChart>
      <c:dateAx>
        <c:axId val="511349376"/>
        <c:scaling>
          <c:orientation val="minMax"/>
        </c:scaling>
        <c:delete val="0"/>
        <c:axPos val="b"/>
        <c:numFmt formatCode="m/d/yyyy" sourceLinked="1"/>
        <c:majorTickMark val="out"/>
        <c:minorTickMark val="none"/>
        <c:tickLblPos val="nextTo"/>
        <c:crossAx val="511349936"/>
        <c:crosses val="autoZero"/>
        <c:auto val="1"/>
        <c:lblOffset val="100"/>
        <c:baseTimeUnit val="days"/>
      </c:dateAx>
      <c:valAx>
        <c:axId val="511349936"/>
        <c:scaling>
          <c:orientation val="minMax"/>
          <c:min val="120"/>
        </c:scaling>
        <c:delete val="0"/>
        <c:axPos val="l"/>
        <c:majorGridlines/>
        <c:numFmt formatCode="&quot;$&quot;#,##0" sourceLinked="0"/>
        <c:majorTickMark val="out"/>
        <c:minorTickMark val="none"/>
        <c:tickLblPos val="nextTo"/>
        <c:crossAx val="511349376"/>
        <c:crosses val="autoZero"/>
        <c:crossBetween val="between"/>
        <c:majorUnit val="5"/>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ection 9.5'!A32"/></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3</xdr:col>
      <xdr:colOff>0</xdr:colOff>
      <xdr:row>11</xdr:row>
      <xdr:rowOff>0</xdr:rowOff>
    </xdr:from>
    <xdr:ext cx="2743200" cy="311496"/>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1828800" y="3590925"/>
          <a:ext cx="2743200" cy="311496"/>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Stock charts</a:t>
          </a:r>
        </a:p>
      </xdr:txBody>
    </xdr:sp>
    <xdr:clientData/>
  </xdr:oneCellAnchor>
  <xdr:twoCellAnchor editAs="oneCell">
    <xdr:from>
      <xdr:col>4</xdr:col>
      <xdr:colOff>0</xdr:colOff>
      <xdr:row>20</xdr:row>
      <xdr:rowOff>0</xdr:rowOff>
    </xdr:from>
    <xdr:to>
      <xdr:col>4</xdr:col>
      <xdr:colOff>514422</xdr:colOff>
      <xdr:row>21</xdr:row>
      <xdr:rowOff>28607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56769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723900</xdr:colOff>
      <xdr:row>33</xdr:row>
      <xdr:rowOff>104774</xdr:rowOff>
    </xdr:from>
    <xdr:to>
      <xdr:col>8</xdr:col>
      <xdr:colOff>371474</xdr:colOff>
      <xdr:row>53</xdr:row>
      <xdr:rowOff>57149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571500</xdr:colOff>
      <xdr:row>7</xdr:row>
      <xdr:rowOff>180975</xdr:rowOff>
    </xdr:from>
    <xdr:to>
      <xdr:col>8</xdr:col>
      <xdr:colOff>76200</xdr:colOff>
      <xdr:row>29</xdr:row>
      <xdr:rowOff>57150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8"/>
  <sheetViews>
    <sheetView tabSelected="1" workbookViewId="0"/>
  </sheetViews>
  <sheetFormatPr defaultColWidth="9.140625" defaultRowHeight="12.75" x14ac:dyDescent="0.2"/>
  <cols>
    <col min="1" max="3" width="9.140625" style="4"/>
    <col min="4" max="4" width="42.5703125" style="4" customWidth="1"/>
    <col min="5" max="16384" width="9.140625" style="4"/>
  </cols>
  <sheetData>
    <row r="1" spans="1:29" x14ac:dyDescent="0.2">
      <c r="A1" s="16"/>
      <c r="B1" s="16"/>
      <c r="C1" s="16"/>
      <c r="D1" s="16"/>
      <c r="E1" s="16"/>
      <c r="F1" s="16"/>
      <c r="G1" s="16"/>
      <c r="H1" s="16"/>
      <c r="I1" s="16"/>
      <c r="J1" s="16"/>
      <c r="K1" s="16"/>
      <c r="L1" s="16"/>
      <c r="M1" s="3"/>
      <c r="N1" s="3"/>
      <c r="O1" s="3"/>
      <c r="P1" s="3"/>
      <c r="Q1" s="3"/>
      <c r="R1" s="3"/>
      <c r="S1" s="3"/>
      <c r="T1" s="3"/>
      <c r="U1" s="3"/>
      <c r="V1" s="3"/>
      <c r="W1" s="3"/>
      <c r="X1" s="3"/>
      <c r="Y1" s="3"/>
      <c r="Z1" s="3"/>
      <c r="AA1" s="3"/>
      <c r="AB1" s="3"/>
      <c r="AC1" s="3"/>
    </row>
    <row r="2" spans="1:29" x14ac:dyDescent="0.2">
      <c r="A2" s="16"/>
      <c r="B2" s="16"/>
      <c r="C2" s="16"/>
      <c r="D2" s="16"/>
      <c r="E2" s="16"/>
      <c r="F2" s="16"/>
      <c r="G2" s="16"/>
      <c r="H2" s="16"/>
      <c r="I2" s="16"/>
      <c r="J2" s="16"/>
      <c r="K2" s="16"/>
      <c r="L2" s="16"/>
      <c r="M2" s="3"/>
      <c r="N2" s="3"/>
      <c r="O2" s="3"/>
      <c r="P2" s="3"/>
      <c r="Q2" s="3"/>
      <c r="R2" s="3"/>
      <c r="S2" s="3"/>
      <c r="T2" s="3"/>
      <c r="U2" s="3"/>
      <c r="V2" s="3"/>
      <c r="W2" s="3"/>
      <c r="X2" s="3"/>
      <c r="Y2" s="3"/>
      <c r="Z2" s="3"/>
      <c r="AA2" s="3"/>
      <c r="AB2" s="3"/>
      <c r="AC2" s="3"/>
    </row>
    <row r="3" spans="1:29" ht="15.75" x14ac:dyDescent="0.25">
      <c r="A3" s="16"/>
      <c r="B3" s="16"/>
      <c r="C3" s="16"/>
      <c r="D3" s="8" t="s">
        <v>55</v>
      </c>
      <c r="E3" s="7"/>
      <c r="F3" s="7"/>
      <c r="G3" s="16"/>
      <c r="H3" s="16"/>
      <c r="I3" s="16"/>
      <c r="J3" s="16"/>
      <c r="K3" s="16"/>
      <c r="L3" s="16"/>
      <c r="M3" s="3"/>
      <c r="N3" s="3"/>
      <c r="O3" s="3"/>
      <c r="P3" s="3"/>
      <c r="Q3" s="3"/>
      <c r="R3" s="3"/>
      <c r="S3" s="3"/>
      <c r="T3" s="3"/>
      <c r="U3" s="3"/>
      <c r="V3" s="3"/>
      <c r="W3" s="3"/>
      <c r="X3" s="3"/>
      <c r="Y3" s="3"/>
      <c r="Z3" s="3"/>
      <c r="AA3" s="3"/>
      <c r="AB3" s="3"/>
      <c r="AC3" s="3"/>
    </row>
    <row r="4" spans="1:29" ht="15.75" x14ac:dyDescent="0.25">
      <c r="A4" s="16"/>
      <c r="B4" s="16"/>
      <c r="C4" s="16"/>
      <c r="D4" s="9" t="s">
        <v>77</v>
      </c>
      <c r="E4" s="7"/>
      <c r="F4" s="7"/>
      <c r="G4" s="16"/>
      <c r="H4" s="16"/>
      <c r="I4" s="16"/>
      <c r="J4" s="16"/>
      <c r="K4" s="16"/>
      <c r="L4" s="16"/>
      <c r="M4" s="3"/>
      <c r="N4" s="3"/>
      <c r="O4" s="3"/>
      <c r="P4" s="3"/>
      <c r="Q4" s="3"/>
      <c r="R4" s="3"/>
      <c r="S4" s="3"/>
      <c r="T4" s="3"/>
      <c r="U4" s="3"/>
      <c r="V4" s="3"/>
      <c r="W4" s="3"/>
      <c r="X4" s="3"/>
      <c r="Y4" s="3"/>
      <c r="Z4" s="3"/>
      <c r="AA4" s="3"/>
      <c r="AB4" s="3"/>
      <c r="AC4" s="3"/>
    </row>
    <row r="5" spans="1:29" ht="15.75" x14ac:dyDescent="0.25">
      <c r="A5" s="16"/>
      <c r="B5" s="16"/>
      <c r="C5" s="16"/>
      <c r="D5" s="8" t="s">
        <v>31</v>
      </c>
      <c r="E5" s="7"/>
      <c r="F5" s="7"/>
      <c r="G5" s="16"/>
      <c r="H5" s="16"/>
      <c r="I5" s="16"/>
      <c r="J5" s="16"/>
      <c r="K5" s="16"/>
      <c r="L5" s="16"/>
      <c r="M5" s="3"/>
      <c r="N5" s="3"/>
      <c r="O5" s="3"/>
      <c r="P5" s="3"/>
      <c r="Q5" s="3"/>
      <c r="R5" s="3"/>
      <c r="S5" s="3"/>
      <c r="T5" s="3"/>
      <c r="U5" s="3"/>
      <c r="V5" s="3"/>
      <c r="W5" s="3"/>
      <c r="X5" s="3"/>
      <c r="Y5" s="3"/>
      <c r="Z5" s="3"/>
      <c r="AA5" s="3"/>
      <c r="AB5" s="3"/>
      <c r="AC5" s="3"/>
    </row>
    <row r="6" spans="1:29" ht="15.75" x14ac:dyDescent="0.25">
      <c r="A6" s="16"/>
      <c r="B6" s="16"/>
      <c r="C6" s="16"/>
      <c r="D6" s="8" t="s">
        <v>78</v>
      </c>
      <c r="E6" s="7"/>
      <c r="F6" s="7"/>
      <c r="G6" s="16"/>
      <c r="H6" s="16"/>
      <c r="I6" s="16"/>
      <c r="J6" s="16"/>
      <c r="K6" s="16"/>
      <c r="L6" s="16"/>
      <c r="M6" s="3"/>
      <c r="N6" s="3"/>
      <c r="O6" s="3"/>
      <c r="P6" s="3"/>
      <c r="Q6" s="3"/>
      <c r="R6" s="3"/>
      <c r="S6" s="3"/>
      <c r="T6" s="3"/>
      <c r="U6" s="3"/>
      <c r="V6" s="3"/>
      <c r="W6" s="3"/>
      <c r="X6" s="3"/>
      <c r="Y6" s="3"/>
      <c r="Z6" s="3"/>
      <c r="AA6" s="3"/>
      <c r="AB6" s="3"/>
      <c r="AC6" s="3"/>
    </row>
    <row r="7" spans="1:29" x14ac:dyDescent="0.2">
      <c r="A7" s="16"/>
      <c r="B7" s="16"/>
      <c r="C7" s="16"/>
      <c r="D7" s="16"/>
      <c r="E7" s="16"/>
      <c r="F7" s="16"/>
      <c r="G7" s="16"/>
      <c r="H7" s="16"/>
      <c r="I7" s="16"/>
      <c r="J7" s="16"/>
      <c r="K7" s="16"/>
      <c r="L7" s="16"/>
      <c r="M7" s="3"/>
      <c r="N7" s="3"/>
      <c r="O7" s="3"/>
      <c r="P7" s="3"/>
      <c r="Q7" s="3"/>
      <c r="R7" s="3"/>
      <c r="S7" s="3"/>
      <c r="T7" s="3"/>
      <c r="U7" s="3"/>
      <c r="V7" s="3"/>
      <c r="W7" s="3"/>
      <c r="X7" s="3"/>
      <c r="Y7" s="3"/>
      <c r="Z7" s="3"/>
      <c r="AA7" s="3"/>
      <c r="AB7" s="3"/>
      <c r="AC7" s="3"/>
    </row>
    <row r="8" spans="1:29" ht="61.5" x14ac:dyDescent="0.9">
      <c r="A8" s="16"/>
      <c r="B8" s="16"/>
      <c r="C8" s="16"/>
      <c r="D8" s="20" t="s">
        <v>48</v>
      </c>
      <c r="E8" s="16"/>
      <c r="F8" s="5"/>
      <c r="G8" s="16"/>
      <c r="H8" s="16"/>
      <c r="I8" s="16"/>
      <c r="J8" s="16"/>
      <c r="K8" s="16"/>
      <c r="L8" s="16"/>
      <c r="M8" s="3"/>
      <c r="N8" s="3"/>
      <c r="O8" s="3"/>
      <c r="P8" s="3"/>
      <c r="Q8" s="3"/>
      <c r="R8" s="3"/>
      <c r="S8" s="3"/>
      <c r="T8" s="3"/>
      <c r="U8" s="3"/>
      <c r="V8" s="3"/>
      <c r="W8" s="3"/>
      <c r="X8" s="3"/>
      <c r="Y8" s="3"/>
      <c r="Z8" s="3"/>
      <c r="AA8" s="3"/>
      <c r="AB8" s="3"/>
      <c r="AC8" s="3"/>
    </row>
    <row r="9" spans="1:29" x14ac:dyDescent="0.2">
      <c r="A9" s="16"/>
      <c r="B9" s="16"/>
      <c r="C9" s="16"/>
      <c r="D9" s="16"/>
      <c r="E9" s="16"/>
      <c r="F9" s="16"/>
      <c r="G9" s="16"/>
      <c r="H9" s="16"/>
      <c r="I9" s="16"/>
      <c r="J9" s="16"/>
      <c r="K9" s="16"/>
      <c r="L9" s="16"/>
      <c r="M9" s="3"/>
      <c r="N9" s="3"/>
      <c r="O9" s="3"/>
      <c r="P9" s="3"/>
      <c r="Q9" s="3"/>
      <c r="R9" s="3"/>
      <c r="S9" s="3"/>
      <c r="T9" s="3"/>
      <c r="U9" s="3"/>
      <c r="V9" s="3"/>
      <c r="W9" s="3"/>
      <c r="X9" s="3"/>
      <c r="Y9" s="3"/>
      <c r="Z9" s="3"/>
      <c r="AA9" s="3"/>
      <c r="AB9" s="3"/>
      <c r="AC9" s="3"/>
    </row>
    <row r="10" spans="1:29" ht="18.75" x14ac:dyDescent="0.3">
      <c r="A10" s="16"/>
      <c r="B10" s="16"/>
      <c r="C10" s="16"/>
      <c r="D10" s="15" t="s">
        <v>1</v>
      </c>
      <c r="E10" s="15"/>
      <c r="F10" s="15"/>
      <c r="G10" s="15"/>
      <c r="H10" s="16"/>
      <c r="I10" s="16"/>
      <c r="J10" s="16"/>
      <c r="K10" s="16"/>
      <c r="L10" s="16"/>
      <c r="M10" s="3"/>
      <c r="N10" s="3"/>
      <c r="O10" s="3"/>
      <c r="P10" s="3"/>
      <c r="Q10" s="3"/>
      <c r="R10" s="3"/>
      <c r="S10" s="3"/>
      <c r="T10" s="3"/>
      <c r="U10" s="3"/>
      <c r="V10" s="3"/>
      <c r="W10" s="3"/>
      <c r="X10" s="3"/>
      <c r="Y10" s="3"/>
      <c r="Z10" s="3"/>
      <c r="AA10" s="3"/>
      <c r="AB10" s="3"/>
      <c r="AC10" s="3"/>
    </row>
    <row r="11" spans="1:29" ht="23.45" customHeight="1" x14ac:dyDescent="0.3">
      <c r="A11" s="16"/>
      <c r="B11" s="16"/>
      <c r="C11" s="16"/>
      <c r="F11" s="15"/>
      <c r="G11" s="16"/>
      <c r="H11" s="16"/>
      <c r="I11" s="16"/>
      <c r="J11" s="16"/>
      <c r="K11" s="16"/>
      <c r="L11" s="3"/>
      <c r="M11" s="3"/>
      <c r="N11" s="3"/>
      <c r="O11" s="3"/>
      <c r="P11" s="3"/>
      <c r="Q11" s="3"/>
      <c r="R11" s="3"/>
      <c r="S11" s="3"/>
      <c r="T11" s="3"/>
      <c r="U11" s="3"/>
      <c r="V11" s="3"/>
      <c r="W11" s="3"/>
      <c r="X11" s="3"/>
      <c r="Y11" s="3"/>
      <c r="Z11" s="3"/>
      <c r="AA11" s="3"/>
      <c r="AB11" s="3"/>
    </row>
    <row r="12" spans="1:29" ht="23.45" customHeight="1" x14ac:dyDescent="0.3">
      <c r="A12" s="16"/>
      <c r="B12" s="16"/>
      <c r="C12" s="16"/>
      <c r="F12" s="15"/>
      <c r="G12" s="16"/>
      <c r="H12" s="16"/>
      <c r="I12" s="16"/>
      <c r="J12" s="16"/>
      <c r="K12" s="16"/>
      <c r="L12" s="3"/>
      <c r="M12" s="3"/>
      <c r="N12" s="3"/>
      <c r="O12" s="3"/>
      <c r="P12" s="3"/>
      <c r="Q12" s="3"/>
      <c r="R12" s="3"/>
      <c r="S12" s="3"/>
      <c r="T12" s="3"/>
      <c r="U12" s="3"/>
      <c r="V12" s="3"/>
      <c r="W12" s="3"/>
      <c r="X12" s="3"/>
      <c r="Y12" s="3"/>
      <c r="Z12" s="3"/>
      <c r="AA12" s="3"/>
      <c r="AB12" s="3"/>
    </row>
    <row r="13" spans="1:29" ht="18.75" x14ac:dyDescent="0.3">
      <c r="A13" s="16"/>
      <c r="B13" s="16"/>
      <c r="C13" s="16"/>
      <c r="D13" s="15"/>
      <c r="E13" s="16"/>
      <c r="F13" s="16"/>
      <c r="G13" s="16"/>
      <c r="H13" s="16"/>
      <c r="I13" s="16"/>
      <c r="J13" s="16"/>
      <c r="K13" s="16"/>
      <c r="L13" s="16"/>
      <c r="M13" s="3"/>
      <c r="N13" s="3"/>
      <c r="O13" s="3"/>
      <c r="P13" s="3"/>
      <c r="Q13" s="3"/>
      <c r="R13" s="3"/>
      <c r="S13" s="3"/>
      <c r="T13" s="3"/>
      <c r="U13" s="3"/>
      <c r="V13" s="3"/>
      <c r="W13" s="3"/>
      <c r="X13" s="3"/>
      <c r="Y13" s="3"/>
      <c r="Z13" s="3"/>
      <c r="AA13" s="3"/>
      <c r="AB13" s="3"/>
      <c r="AC13" s="3"/>
    </row>
    <row r="14" spans="1:29" ht="18.75" x14ac:dyDescent="0.3">
      <c r="A14" s="16"/>
      <c r="B14" s="16"/>
      <c r="C14" s="16"/>
      <c r="D14" s="15" t="s">
        <v>2</v>
      </c>
      <c r="E14" s="16"/>
      <c r="F14" s="16"/>
      <c r="G14" s="16"/>
      <c r="H14" s="16"/>
      <c r="I14" s="16"/>
      <c r="J14" s="16"/>
      <c r="K14" s="16"/>
      <c r="L14" s="16"/>
      <c r="M14" s="3"/>
      <c r="N14" s="3"/>
      <c r="O14" s="3"/>
      <c r="P14" s="3"/>
      <c r="Q14" s="3"/>
      <c r="R14" s="3"/>
      <c r="S14" s="3"/>
      <c r="T14" s="3"/>
      <c r="U14" s="3"/>
      <c r="V14" s="3"/>
      <c r="W14" s="3"/>
      <c r="X14" s="3"/>
      <c r="Y14" s="3"/>
      <c r="Z14" s="3"/>
      <c r="AA14" s="3"/>
      <c r="AB14" s="3"/>
      <c r="AC14" s="3"/>
    </row>
    <row r="15" spans="1:29" ht="18.75" x14ac:dyDescent="0.3">
      <c r="A15" s="16"/>
      <c r="B15" s="16"/>
      <c r="C15" s="16"/>
      <c r="D15" s="15"/>
      <c r="E15" s="16"/>
      <c r="F15" s="16"/>
      <c r="G15" s="16"/>
      <c r="H15" s="16"/>
      <c r="I15" s="16"/>
      <c r="J15" s="16"/>
      <c r="K15" s="16"/>
      <c r="L15" s="16"/>
      <c r="M15" s="3"/>
      <c r="N15" s="3"/>
      <c r="O15" s="3"/>
      <c r="P15" s="3"/>
      <c r="Q15" s="3"/>
      <c r="R15" s="3"/>
      <c r="S15" s="3"/>
      <c r="T15" s="3"/>
      <c r="U15" s="3"/>
      <c r="V15" s="3"/>
      <c r="W15" s="3"/>
      <c r="X15" s="3"/>
      <c r="Y15" s="3"/>
      <c r="Z15" s="3"/>
      <c r="AA15" s="3"/>
      <c r="AB15" s="3"/>
      <c r="AC15" s="3"/>
    </row>
    <row r="16" spans="1:29" ht="18.75" x14ac:dyDescent="0.3">
      <c r="A16" s="16"/>
      <c r="B16" s="16"/>
      <c r="C16" s="16"/>
      <c r="D16" s="68" t="s">
        <v>3</v>
      </c>
      <c r="E16" s="16"/>
      <c r="F16" s="16"/>
      <c r="G16" s="16"/>
      <c r="H16" s="16"/>
      <c r="I16" s="16"/>
      <c r="J16" s="16"/>
      <c r="K16" s="16"/>
      <c r="L16" s="16"/>
      <c r="M16" s="3"/>
      <c r="N16" s="3"/>
      <c r="O16" s="3"/>
      <c r="P16" s="3"/>
      <c r="Q16" s="3"/>
      <c r="R16" s="3"/>
      <c r="S16" s="3"/>
      <c r="T16" s="3"/>
      <c r="U16" s="3"/>
      <c r="V16" s="3"/>
      <c r="W16" s="3"/>
      <c r="X16" s="3"/>
      <c r="Y16" s="3"/>
      <c r="Z16" s="3"/>
      <c r="AA16" s="3"/>
      <c r="AB16" s="3"/>
      <c r="AC16" s="3"/>
    </row>
    <row r="17" spans="1:29" ht="18.75" x14ac:dyDescent="0.3">
      <c r="A17" s="16"/>
      <c r="B17" s="16"/>
      <c r="C17" s="16"/>
      <c r="D17" s="69" t="s">
        <v>4</v>
      </c>
      <c r="E17" s="16"/>
      <c r="F17" s="16"/>
      <c r="G17" s="16"/>
      <c r="H17" s="16"/>
      <c r="I17" s="16"/>
      <c r="J17" s="16"/>
      <c r="K17" s="16"/>
      <c r="L17" s="16"/>
      <c r="M17" s="3"/>
      <c r="N17" s="3"/>
      <c r="O17" s="3"/>
      <c r="P17" s="3"/>
      <c r="Q17" s="3"/>
      <c r="R17" s="3"/>
      <c r="S17" s="3"/>
      <c r="T17" s="3"/>
      <c r="U17" s="3"/>
      <c r="V17" s="3"/>
      <c r="W17" s="3"/>
      <c r="X17" s="3"/>
      <c r="Y17" s="3"/>
      <c r="Z17" s="3"/>
      <c r="AA17" s="3"/>
      <c r="AB17" s="3"/>
      <c r="AC17" s="3"/>
    </row>
    <row r="18" spans="1:29" ht="15.75" x14ac:dyDescent="0.25">
      <c r="A18" s="16"/>
      <c r="B18" s="16"/>
      <c r="C18" s="16"/>
      <c r="D18" s="11"/>
      <c r="E18" s="16"/>
      <c r="F18" s="16"/>
      <c r="G18" s="16"/>
      <c r="H18" s="16"/>
      <c r="I18" s="16"/>
      <c r="J18" s="16"/>
      <c r="K18" s="16"/>
      <c r="L18" s="16"/>
      <c r="M18" s="3"/>
      <c r="N18" s="3"/>
      <c r="O18" s="3"/>
      <c r="P18" s="3"/>
      <c r="Q18" s="3"/>
      <c r="R18" s="3"/>
      <c r="S18" s="3"/>
      <c r="T18" s="3"/>
      <c r="U18" s="3"/>
      <c r="V18" s="3"/>
      <c r="W18" s="3"/>
      <c r="X18" s="3"/>
      <c r="Y18" s="3"/>
      <c r="Z18" s="3"/>
      <c r="AA18" s="3"/>
      <c r="AB18" s="3"/>
      <c r="AC18" s="3"/>
    </row>
    <row r="19" spans="1:29" ht="15.75" x14ac:dyDescent="0.25">
      <c r="A19" s="16"/>
      <c r="B19" s="16"/>
      <c r="C19" s="16"/>
      <c r="D19" s="12" t="s">
        <v>0</v>
      </c>
      <c r="E19" s="16"/>
      <c r="F19" s="16"/>
      <c r="G19" s="16"/>
      <c r="H19" s="16"/>
      <c r="I19" s="16"/>
      <c r="J19" s="16"/>
      <c r="K19" s="16"/>
      <c r="L19" s="16"/>
      <c r="M19" s="3"/>
      <c r="N19" s="3"/>
      <c r="O19" s="3"/>
      <c r="P19" s="3"/>
      <c r="Q19" s="3"/>
      <c r="R19" s="3"/>
      <c r="S19" s="3"/>
      <c r="T19" s="3"/>
      <c r="U19" s="3"/>
      <c r="V19" s="3"/>
      <c r="W19" s="3"/>
      <c r="X19" s="3"/>
      <c r="Y19" s="3"/>
      <c r="Z19" s="3"/>
      <c r="AA19" s="3"/>
      <c r="AB19" s="3"/>
      <c r="AC19" s="3"/>
    </row>
    <row r="20" spans="1:29" ht="15.75" x14ac:dyDescent="0.25">
      <c r="A20" s="16"/>
      <c r="B20" s="16"/>
      <c r="C20" s="16"/>
      <c r="D20" s="12" t="s">
        <v>5</v>
      </c>
      <c r="E20" s="16"/>
      <c r="F20" s="16"/>
      <c r="G20" s="16"/>
      <c r="H20" s="16"/>
      <c r="I20" s="16"/>
      <c r="J20" s="16"/>
      <c r="K20" s="16"/>
      <c r="L20" s="16"/>
      <c r="M20" s="3"/>
      <c r="N20" s="3"/>
      <c r="O20" s="3"/>
      <c r="P20" s="3"/>
      <c r="Q20" s="3"/>
      <c r="R20" s="3"/>
      <c r="S20" s="3"/>
      <c r="T20" s="3"/>
      <c r="U20" s="3"/>
      <c r="V20" s="3"/>
      <c r="W20" s="3"/>
      <c r="X20" s="3"/>
      <c r="Y20" s="3"/>
      <c r="Z20" s="3"/>
      <c r="AA20" s="3"/>
      <c r="AB20" s="3"/>
      <c r="AC20" s="3"/>
    </row>
    <row r="21" spans="1:29" ht="15.75" x14ac:dyDescent="0.25">
      <c r="A21" s="16"/>
      <c r="B21" s="16"/>
      <c r="C21" s="16"/>
      <c r="D21" s="12" t="s">
        <v>56</v>
      </c>
      <c r="E21" s="16"/>
      <c r="F21" s="16"/>
      <c r="G21" s="16"/>
      <c r="H21" s="16"/>
      <c r="I21" s="16"/>
      <c r="J21" s="16"/>
      <c r="K21" s="16"/>
      <c r="L21" s="16"/>
      <c r="M21" s="3"/>
      <c r="N21" s="3"/>
      <c r="O21" s="3"/>
      <c r="P21" s="3"/>
      <c r="Q21" s="3"/>
      <c r="R21" s="3"/>
      <c r="S21" s="3"/>
      <c r="T21" s="3"/>
      <c r="U21" s="3"/>
      <c r="V21" s="3"/>
      <c r="W21" s="3"/>
      <c r="X21" s="3"/>
      <c r="Y21" s="3"/>
      <c r="Z21" s="3"/>
      <c r="AA21" s="3"/>
      <c r="AB21" s="3"/>
      <c r="AC21" s="3"/>
    </row>
    <row r="22" spans="1:29" ht="15.75" x14ac:dyDescent="0.25">
      <c r="A22" s="16"/>
      <c r="B22" s="16"/>
      <c r="C22" s="16"/>
      <c r="D22" s="12" t="s">
        <v>6</v>
      </c>
      <c r="E22" s="16"/>
      <c r="F22" s="16"/>
      <c r="G22" s="16"/>
      <c r="H22" s="16"/>
      <c r="I22" s="16"/>
      <c r="J22" s="16"/>
      <c r="K22" s="16"/>
      <c r="L22" s="16"/>
      <c r="M22" s="3"/>
      <c r="N22" s="3"/>
      <c r="O22" s="3"/>
      <c r="P22" s="3"/>
      <c r="Q22" s="3"/>
      <c r="R22" s="3"/>
      <c r="S22" s="3"/>
      <c r="T22" s="3"/>
      <c r="U22" s="3"/>
      <c r="V22" s="3"/>
      <c r="W22" s="3"/>
      <c r="X22" s="3"/>
      <c r="Y22" s="3"/>
      <c r="Z22" s="3"/>
      <c r="AA22" s="3"/>
      <c r="AB22" s="3"/>
      <c r="AC22" s="3"/>
    </row>
    <row r="23" spans="1:29" ht="15.75" x14ac:dyDescent="0.25">
      <c r="A23" s="16"/>
      <c r="B23" s="16"/>
      <c r="C23" s="16"/>
      <c r="D23" s="13" t="s">
        <v>28</v>
      </c>
      <c r="E23" s="16"/>
      <c r="F23" s="16"/>
      <c r="G23" s="16"/>
      <c r="H23" s="16"/>
      <c r="I23" s="16"/>
      <c r="J23" s="16"/>
      <c r="K23" s="16"/>
      <c r="L23" s="16"/>
      <c r="M23" s="3"/>
      <c r="N23" s="3"/>
      <c r="O23" s="3"/>
      <c r="P23" s="3"/>
      <c r="Q23" s="3"/>
      <c r="R23" s="3"/>
      <c r="S23" s="3"/>
      <c r="T23" s="3"/>
      <c r="U23" s="3"/>
      <c r="V23" s="3"/>
      <c r="W23" s="3"/>
      <c r="X23" s="3"/>
      <c r="Y23" s="3"/>
      <c r="Z23" s="3"/>
      <c r="AA23" s="3"/>
      <c r="AB23" s="3"/>
      <c r="AC23" s="3"/>
    </row>
    <row r="24" spans="1:29" ht="15.75" x14ac:dyDescent="0.25">
      <c r="A24" s="16"/>
      <c r="B24" s="16"/>
      <c r="C24" s="16"/>
      <c r="D24" s="13" t="s">
        <v>7</v>
      </c>
      <c r="E24" s="16"/>
      <c r="F24" s="16"/>
      <c r="G24" s="16"/>
      <c r="H24" s="16"/>
      <c r="I24" s="16"/>
      <c r="J24" s="16"/>
      <c r="K24" s="16"/>
      <c r="L24" s="16"/>
      <c r="M24" s="3"/>
      <c r="N24" s="3"/>
      <c r="O24" s="3"/>
      <c r="P24" s="3"/>
      <c r="Q24" s="3"/>
      <c r="R24" s="3"/>
      <c r="S24" s="3"/>
      <c r="T24" s="3"/>
      <c r="U24" s="3"/>
      <c r="V24" s="3"/>
      <c r="W24" s="3"/>
      <c r="X24" s="3"/>
      <c r="Y24" s="3"/>
      <c r="Z24" s="3"/>
      <c r="AA24" s="3"/>
      <c r="AB24" s="3"/>
      <c r="AC24" s="3"/>
    </row>
    <row r="25" spans="1:29" x14ac:dyDescent="0.2">
      <c r="A25" s="16"/>
      <c r="B25" s="16"/>
      <c r="C25" s="16"/>
      <c r="D25" s="16"/>
      <c r="E25" s="16"/>
      <c r="F25" s="16"/>
      <c r="G25" s="16"/>
      <c r="H25" s="16"/>
      <c r="I25" s="16"/>
      <c r="J25" s="16"/>
      <c r="K25" s="16"/>
      <c r="L25" s="16"/>
      <c r="M25" s="3"/>
      <c r="N25" s="3"/>
      <c r="O25" s="3"/>
      <c r="P25" s="3"/>
      <c r="Q25" s="3"/>
      <c r="R25" s="3"/>
      <c r="S25" s="3"/>
      <c r="T25" s="3"/>
      <c r="U25" s="3"/>
      <c r="V25" s="3"/>
      <c r="W25" s="3"/>
      <c r="X25" s="3"/>
      <c r="Y25" s="3"/>
      <c r="Z25" s="3"/>
      <c r="AA25" s="3"/>
      <c r="AB25" s="3"/>
      <c r="AC25" s="3"/>
    </row>
    <row r="26" spans="1:29" x14ac:dyDescent="0.2">
      <c r="A26" s="16"/>
      <c r="B26" s="16"/>
      <c r="C26" s="16"/>
      <c r="D26" s="16"/>
      <c r="E26" s="16"/>
      <c r="F26" s="16"/>
      <c r="G26" s="16"/>
      <c r="H26" s="16"/>
      <c r="I26" s="16"/>
      <c r="J26" s="16"/>
      <c r="K26" s="16"/>
      <c r="L26" s="16"/>
      <c r="M26" s="3"/>
      <c r="N26" s="3"/>
      <c r="O26" s="3"/>
      <c r="P26" s="3"/>
      <c r="Q26" s="3"/>
      <c r="R26" s="3"/>
      <c r="S26" s="3"/>
      <c r="T26" s="3"/>
      <c r="U26" s="3"/>
      <c r="V26" s="3"/>
      <c r="W26" s="3"/>
      <c r="X26" s="3"/>
      <c r="Y26" s="3"/>
      <c r="Z26" s="3"/>
      <c r="AA26" s="3"/>
      <c r="AB26" s="3"/>
      <c r="AC26" s="3"/>
    </row>
    <row r="27" spans="1:29" x14ac:dyDescent="0.2">
      <c r="A27" s="16"/>
      <c r="B27" s="16"/>
      <c r="C27" s="16"/>
      <c r="D27" s="16"/>
      <c r="E27" s="16"/>
      <c r="F27" s="16"/>
      <c r="G27" s="16"/>
      <c r="H27" s="16"/>
      <c r="I27" s="16"/>
      <c r="J27" s="16"/>
      <c r="K27" s="16"/>
      <c r="L27" s="16"/>
      <c r="M27" s="3"/>
      <c r="N27" s="3"/>
      <c r="O27" s="3"/>
      <c r="P27" s="3"/>
      <c r="Q27" s="3"/>
      <c r="R27" s="3"/>
      <c r="S27" s="3"/>
      <c r="T27" s="3"/>
      <c r="U27" s="3"/>
      <c r="V27" s="3"/>
      <c r="W27" s="3"/>
      <c r="X27" s="3"/>
      <c r="Y27" s="3"/>
      <c r="Z27" s="3"/>
      <c r="AA27" s="3"/>
      <c r="AB27" s="3"/>
      <c r="AC27" s="3"/>
    </row>
    <row r="28" spans="1:29" x14ac:dyDescent="0.2">
      <c r="A28" s="16"/>
      <c r="B28" s="16"/>
      <c r="C28" s="16"/>
      <c r="D28" s="16"/>
      <c r="E28" s="16"/>
      <c r="F28" s="16"/>
      <c r="G28" s="16"/>
      <c r="H28" s="16"/>
      <c r="I28" s="16"/>
      <c r="J28" s="16"/>
      <c r="K28" s="16"/>
      <c r="L28" s="16"/>
      <c r="M28" s="3"/>
      <c r="N28" s="3"/>
      <c r="O28" s="3"/>
      <c r="P28" s="3"/>
      <c r="Q28" s="3"/>
      <c r="R28" s="3"/>
      <c r="S28" s="3"/>
      <c r="T28" s="3"/>
      <c r="U28" s="3"/>
      <c r="V28" s="3"/>
      <c r="W28" s="3"/>
      <c r="X28" s="3"/>
      <c r="Y28" s="3"/>
      <c r="Z28" s="3"/>
      <c r="AA28" s="3"/>
      <c r="AB28" s="3"/>
      <c r="AC28" s="3"/>
    </row>
    <row r="29" spans="1:29" x14ac:dyDescent="0.2">
      <c r="A29" s="16"/>
      <c r="B29" s="16"/>
      <c r="C29" s="16"/>
      <c r="D29" s="16"/>
      <c r="E29" s="16"/>
      <c r="F29" s="16"/>
      <c r="G29" s="16"/>
      <c r="H29" s="16"/>
      <c r="I29" s="16"/>
      <c r="J29" s="16"/>
      <c r="K29" s="16"/>
      <c r="L29" s="16"/>
      <c r="M29" s="3"/>
      <c r="N29" s="3"/>
      <c r="O29" s="3"/>
      <c r="P29" s="3"/>
      <c r="Q29" s="3"/>
      <c r="R29" s="3"/>
      <c r="S29" s="3"/>
      <c r="T29" s="3"/>
      <c r="U29" s="3"/>
      <c r="V29" s="3"/>
      <c r="W29" s="3"/>
      <c r="X29" s="3"/>
      <c r="Y29" s="3"/>
      <c r="Z29" s="3"/>
      <c r="AA29" s="3"/>
      <c r="AB29" s="3"/>
      <c r="AC29" s="3"/>
    </row>
    <row r="30" spans="1:29" x14ac:dyDescent="0.2">
      <c r="A30" s="16"/>
      <c r="B30" s="16"/>
      <c r="C30" s="16"/>
      <c r="D30" s="16"/>
      <c r="E30" s="16"/>
      <c r="F30" s="16"/>
      <c r="G30" s="16"/>
      <c r="H30" s="16"/>
      <c r="I30" s="16"/>
      <c r="J30" s="16"/>
      <c r="K30" s="16"/>
      <c r="L30" s="16"/>
      <c r="M30" s="3"/>
      <c r="N30" s="3"/>
      <c r="O30" s="3"/>
      <c r="P30" s="3"/>
      <c r="Q30" s="3"/>
      <c r="R30" s="3"/>
      <c r="S30" s="3"/>
      <c r="T30" s="3"/>
      <c r="U30" s="3"/>
      <c r="V30" s="3"/>
      <c r="W30" s="3"/>
      <c r="X30" s="3"/>
      <c r="Y30" s="3"/>
      <c r="Z30" s="3"/>
      <c r="AA30" s="3"/>
      <c r="AB30" s="3"/>
      <c r="AC30" s="3"/>
    </row>
    <row r="31" spans="1:29" x14ac:dyDescent="0.2">
      <c r="A31" s="16"/>
      <c r="B31" s="16"/>
      <c r="C31" s="16"/>
      <c r="D31" s="16"/>
      <c r="E31" s="16"/>
      <c r="F31" s="16"/>
      <c r="G31" s="16"/>
      <c r="H31" s="16"/>
      <c r="I31" s="16"/>
      <c r="J31" s="16"/>
      <c r="K31" s="16"/>
      <c r="L31" s="16"/>
      <c r="M31" s="3"/>
      <c r="N31" s="3"/>
      <c r="O31" s="3"/>
      <c r="P31" s="3"/>
      <c r="Q31" s="3"/>
      <c r="R31" s="3"/>
      <c r="S31" s="3"/>
      <c r="T31" s="3"/>
      <c r="U31" s="3"/>
      <c r="V31" s="3"/>
      <c r="W31" s="3"/>
      <c r="X31" s="3"/>
      <c r="Y31" s="3"/>
      <c r="Z31" s="3"/>
      <c r="AA31" s="3"/>
      <c r="AB31" s="3"/>
      <c r="AC31" s="3"/>
    </row>
    <row r="32" spans="1:29" x14ac:dyDescent="0.2">
      <c r="A32" s="16"/>
      <c r="B32" s="16"/>
      <c r="C32" s="16"/>
      <c r="D32" s="16"/>
      <c r="E32" s="16"/>
      <c r="F32" s="16"/>
      <c r="G32" s="16"/>
      <c r="H32" s="16"/>
      <c r="I32" s="16"/>
      <c r="J32" s="16"/>
      <c r="K32" s="16"/>
      <c r="L32" s="16"/>
      <c r="M32" s="3"/>
      <c r="N32" s="3"/>
      <c r="O32" s="3"/>
      <c r="P32" s="3"/>
      <c r="Q32" s="3"/>
      <c r="R32" s="3"/>
      <c r="S32" s="3"/>
      <c r="T32" s="3"/>
      <c r="U32" s="3"/>
      <c r="V32" s="3"/>
      <c r="W32" s="3"/>
      <c r="X32" s="3"/>
      <c r="Y32" s="3"/>
      <c r="Z32" s="3"/>
      <c r="AA32" s="3"/>
      <c r="AB32" s="3"/>
      <c r="AC32" s="3"/>
    </row>
    <row r="33" spans="1:12" x14ac:dyDescent="0.2">
      <c r="A33" s="6"/>
      <c r="B33" s="6"/>
      <c r="C33" s="6"/>
      <c r="D33" s="6"/>
      <c r="E33" s="6"/>
      <c r="F33" s="6"/>
      <c r="G33" s="6"/>
      <c r="H33" s="6"/>
      <c r="I33" s="6"/>
      <c r="J33" s="6"/>
      <c r="K33" s="6"/>
      <c r="L33" s="6"/>
    </row>
    <row r="34" spans="1:12" x14ac:dyDescent="0.2">
      <c r="A34" s="6"/>
      <c r="B34" s="6"/>
      <c r="C34" s="6"/>
      <c r="D34" s="6"/>
      <c r="E34" s="6"/>
      <c r="F34" s="6"/>
      <c r="G34" s="6"/>
      <c r="H34" s="6"/>
      <c r="I34" s="6"/>
      <c r="J34" s="6"/>
      <c r="K34" s="6"/>
      <c r="L34" s="6"/>
    </row>
    <row r="35" spans="1:12" x14ac:dyDescent="0.2">
      <c r="A35" s="6"/>
      <c r="B35" s="6"/>
      <c r="C35" s="6"/>
      <c r="D35" s="6"/>
      <c r="E35" s="6"/>
      <c r="F35" s="6"/>
      <c r="G35" s="6"/>
      <c r="H35" s="6"/>
      <c r="I35" s="6"/>
      <c r="J35" s="6"/>
      <c r="K35" s="6"/>
      <c r="L35" s="6"/>
    </row>
    <row r="36" spans="1:12" x14ac:dyDescent="0.2">
      <c r="A36" s="6"/>
      <c r="B36" s="6"/>
      <c r="C36" s="6"/>
      <c r="D36" s="6"/>
      <c r="E36" s="6"/>
      <c r="F36" s="6"/>
      <c r="G36" s="6"/>
      <c r="H36" s="6"/>
      <c r="I36" s="6"/>
      <c r="J36" s="6"/>
      <c r="K36" s="6"/>
      <c r="L36" s="6"/>
    </row>
    <row r="37" spans="1:12" x14ac:dyDescent="0.2">
      <c r="A37" s="6"/>
      <c r="B37" s="6"/>
      <c r="C37" s="6"/>
      <c r="D37" s="6"/>
      <c r="E37" s="6"/>
      <c r="F37" s="6"/>
      <c r="G37" s="6"/>
      <c r="H37" s="6"/>
      <c r="I37" s="6"/>
      <c r="J37" s="6"/>
      <c r="K37" s="6"/>
      <c r="L37" s="6"/>
    </row>
    <row r="38" spans="1:12" x14ac:dyDescent="0.2">
      <c r="A38" s="6"/>
      <c r="B38" s="6"/>
      <c r="C38" s="6"/>
      <c r="D38" s="6"/>
      <c r="E38" s="6"/>
      <c r="F38" s="6"/>
      <c r="G38" s="6"/>
      <c r="H38" s="6"/>
      <c r="I38" s="6"/>
      <c r="J38" s="6"/>
      <c r="K38" s="6"/>
      <c r="L38" s="6"/>
    </row>
    <row r="39" spans="1:12" x14ac:dyDescent="0.2">
      <c r="A39" s="6"/>
      <c r="B39" s="6"/>
      <c r="C39" s="6"/>
      <c r="D39" s="6"/>
      <c r="E39" s="6"/>
      <c r="F39" s="6"/>
      <c r="G39" s="6"/>
      <c r="H39" s="6"/>
      <c r="I39" s="6"/>
      <c r="J39" s="6"/>
      <c r="K39" s="6"/>
      <c r="L39" s="6"/>
    </row>
    <row r="40" spans="1:12" x14ac:dyDescent="0.2">
      <c r="A40" s="6"/>
      <c r="B40" s="6"/>
      <c r="C40" s="6"/>
      <c r="D40" s="6"/>
      <c r="E40" s="6"/>
      <c r="F40" s="6"/>
      <c r="G40" s="6"/>
      <c r="H40" s="6"/>
      <c r="I40" s="6"/>
      <c r="J40" s="6"/>
      <c r="K40" s="6"/>
      <c r="L40" s="6"/>
    </row>
    <row r="41" spans="1:12" x14ac:dyDescent="0.2">
      <c r="A41" s="6"/>
      <c r="B41" s="6"/>
      <c r="C41" s="6"/>
      <c r="D41" s="6"/>
      <c r="E41" s="6"/>
      <c r="F41" s="6"/>
      <c r="G41" s="6"/>
      <c r="H41" s="6"/>
      <c r="I41" s="6"/>
      <c r="J41" s="6"/>
      <c r="K41" s="6"/>
      <c r="L41" s="6"/>
    </row>
    <row r="42" spans="1:12" x14ac:dyDescent="0.2">
      <c r="A42" s="6"/>
      <c r="B42" s="6"/>
      <c r="C42" s="6"/>
      <c r="D42" s="6"/>
      <c r="E42" s="6"/>
      <c r="F42" s="6"/>
      <c r="G42" s="6"/>
      <c r="H42" s="6"/>
      <c r="I42" s="6"/>
      <c r="J42" s="6"/>
      <c r="K42" s="6"/>
      <c r="L42" s="6"/>
    </row>
    <row r="43" spans="1:12" x14ac:dyDescent="0.2">
      <c r="A43" s="6"/>
      <c r="B43" s="6"/>
      <c r="C43" s="6"/>
      <c r="D43" s="6"/>
      <c r="E43" s="6"/>
      <c r="F43" s="6"/>
      <c r="G43" s="6"/>
      <c r="H43" s="6"/>
      <c r="I43" s="6"/>
      <c r="J43" s="6"/>
      <c r="K43" s="6"/>
      <c r="L43" s="6"/>
    </row>
    <row r="44" spans="1:12" x14ac:dyDescent="0.2">
      <c r="A44" s="6"/>
      <c r="B44" s="6"/>
      <c r="C44" s="6"/>
      <c r="D44" s="6"/>
      <c r="E44" s="6"/>
      <c r="F44" s="6"/>
      <c r="G44" s="6"/>
      <c r="H44" s="6"/>
      <c r="I44" s="6"/>
      <c r="J44" s="6"/>
      <c r="K44" s="6"/>
      <c r="L44" s="6"/>
    </row>
    <row r="45" spans="1:12" x14ac:dyDescent="0.2">
      <c r="A45" s="6"/>
      <c r="B45" s="6"/>
      <c r="C45" s="6"/>
      <c r="D45" s="6"/>
      <c r="E45" s="6"/>
      <c r="F45" s="6"/>
      <c r="G45" s="6"/>
      <c r="H45" s="6"/>
      <c r="I45" s="6"/>
      <c r="J45" s="6"/>
      <c r="K45" s="6"/>
      <c r="L45" s="6"/>
    </row>
    <row r="46" spans="1:12" x14ac:dyDescent="0.2">
      <c r="A46" s="6"/>
      <c r="B46" s="6"/>
      <c r="C46" s="6"/>
      <c r="D46" s="6"/>
      <c r="E46" s="6"/>
      <c r="F46" s="6"/>
      <c r="G46" s="6"/>
      <c r="H46" s="6"/>
      <c r="I46" s="6"/>
      <c r="J46" s="6"/>
      <c r="K46" s="6"/>
      <c r="L46" s="6"/>
    </row>
    <row r="47" spans="1:12" x14ac:dyDescent="0.2">
      <c r="A47" s="6"/>
      <c r="B47" s="6"/>
      <c r="C47" s="6"/>
      <c r="D47" s="6"/>
      <c r="E47" s="6"/>
      <c r="F47" s="6"/>
      <c r="G47" s="6"/>
      <c r="H47" s="6"/>
      <c r="I47" s="6"/>
      <c r="J47" s="6"/>
      <c r="K47" s="6"/>
      <c r="L47" s="6"/>
    </row>
    <row r="48" spans="1:12" x14ac:dyDescent="0.2">
      <c r="A48" s="6"/>
      <c r="B48" s="6"/>
      <c r="C48" s="6"/>
      <c r="D48" s="6"/>
      <c r="E48" s="6"/>
      <c r="F48" s="6"/>
      <c r="G48" s="6"/>
      <c r="H48" s="6"/>
      <c r="I48" s="6"/>
      <c r="J48" s="6"/>
      <c r="K48" s="6"/>
      <c r="L48" s="6"/>
    </row>
    <row r="49" spans="1:12" x14ac:dyDescent="0.2">
      <c r="A49" s="6"/>
      <c r="B49" s="6"/>
      <c r="C49" s="6"/>
      <c r="D49" s="6"/>
      <c r="E49" s="6"/>
      <c r="F49" s="6"/>
      <c r="G49" s="6"/>
      <c r="H49" s="6"/>
      <c r="I49" s="6"/>
      <c r="J49" s="6"/>
      <c r="K49" s="6"/>
      <c r="L49" s="6"/>
    </row>
    <row r="50" spans="1:12" x14ac:dyDescent="0.2">
      <c r="A50" s="6"/>
      <c r="B50" s="6"/>
      <c r="C50" s="6"/>
      <c r="D50" s="6"/>
      <c r="E50" s="6"/>
      <c r="F50" s="6"/>
      <c r="G50" s="6"/>
      <c r="H50" s="6"/>
      <c r="I50" s="6"/>
      <c r="J50" s="6"/>
      <c r="K50" s="6"/>
      <c r="L50" s="6"/>
    </row>
    <row r="51" spans="1:12" x14ac:dyDescent="0.2">
      <c r="A51" s="6"/>
      <c r="B51" s="6"/>
      <c r="C51" s="6"/>
      <c r="D51" s="6"/>
      <c r="E51" s="6"/>
      <c r="F51" s="6"/>
      <c r="G51" s="6"/>
      <c r="H51" s="6"/>
      <c r="I51" s="6"/>
      <c r="J51" s="6"/>
      <c r="K51" s="6"/>
      <c r="L51" s="6"/>
    </row>
    <row r="52" spans="1:12" x14ac:dyDescent="0.2">
      <c r="A52" s="6"/>
      <c r="B52" s="6"/>
      <c r="C52" s="6"/>
      <c r="D52" s="6"/>
      <c r="E52" s="6"/>
      <c r="F52" s="6"/>
      <c r="G52" s="6"/>
      <c r="H52" s="6"/>
      <c r="I52" s="6"/>
      <c r="J52" s="6"/>
      <c r="K52" s="6"/>
      <c r="L52" s="6"/>
    </row>
    <row r="53" spans="1:12" x14ac:dyDescent="0.2">
      <c r="A53" s="6"/>
      <c r="B53" s="6"/>
      <c r="C53" s="6"/>
      <c r="D53" s="6"/>
      <c r="E53" s="6"/>
      <c r="F53" s="6"/>
      <c r="G53" s="6"/>
      <c r="H53" s="6"/>
      <c r="I53" s="6"/>
      <c r="J53" s="6"/>
      <c r="K53" s="6"/>
      <c r="L53" s="6"/>
    </row>
    <row r="54" spans="1:12" x14ac:dyDescent="0.2">
      <c r="A54" s="6"/>
      <c r="B54" s="6"/>
      <c r="C54" s="6"/>
      <c r="D54" s="6"/>
      <c r="E54" s="6"/>
      <c r="F54" s="6"/>
      <c r="G54" s="6"/>
      <c r="H54" s="6"/>
      <c r="I54" s="6"/>
      <c r="J54" s="6"/>
      <c r="K54" s="6"/>
      <c r="L54" s="6"/>
    </row>
    <row r="55" spans="1:12" x14ac:dyDescent="0.2">
      <c r="A55" s="6"/>
      <c r="B55" s="6"/>
      <c r="C55" s="6"/>
      <c r="D55" s="6"/>
      <c r="E55" s="6"/>
      <c r="F55" s="6"/>
      <c r="G55" s="6"/>
      <c r="H55" s="6"/>
      <c r="I55" s="6"/>
      <c r="J55" s="6"/>
      <c r="K55" s="6"/>
      <c r="L55" s="6"/>
    </row>
    <row r="56" spans="1:12" x14ac:dyDescent="0.2">
      <c r="A56" s="6"/>
      <c r="B56" s="6"/>
      <c r="C56" s="6"/>
      <c r="D56" s="6"/>
      <c r="E56" s="6"/>
      <c r="F56" s="6"/>
      <c r="G56" s="6"/>
      <c r="H56" s="6"/>
      <c r="I56" s="6"/>
      <c r="J56" s="6"/>
      <c r="K56" s="6"/>
      <c r="L56" s="6"/>
    </row>
    <row r="57" spans="1:12" x14ac:dyDescent="0.2">
      <c r="A57" s="6"/>
      <c r="B57" s="6"/>
      <c r="C57" s="6"/>
      <c r="D57" s="6"/>
      <c r="E57" s="6"/>
      <c r="F57" s="6"/>
      <c r="G57" s="6"/>
      <c r="H57" s="6"/>
      <c r="I57" s="6"/>
      <c r="J57" s="6"/>
      <c r="K57" s="6"/>
      <c r="L57" s="6"/>
    </row>
    <row r="58" spans="1:12" x14ac:dyDescent="0.2">
      <c r="A58" s="6"/>
      <c r="B58" s="6"/>
      <c r="C58" s="6"/>
      <c r="D58" s="6"/>
      <c r="E58" s="6"/>
      <c r="F58" s="6"/>
      <c r="G58" s="6"/>
      <c r="H58" s="6"/>
      <c r="I58" s="6"/>
      <c r="J58" s="6"/>
      <c r="K58" s="6"/>
      <c r="L58" s="6"/>
    </row>
    <row r="59" spans="1:12" x14ac:dyDescent="0.2">
      <c r="A59" s="6"/>
      <c r="B59" s="6"/>
      <c r="C59" s="6"/>
      <c r="D59" s="6"/>
      <c r="E59" s="6"/>
      <c r="F59" s="6"/>
      <c r="G59" s="6"/>
      <c r="H59" s="6"/>
      <c r="I59" s="6"/>
      <c r="J59" s="6"/>
      <c r="K59" s="6"/>
      <c r="L59" s="6"/>
    </row>
    <row r="60" spans="1:12" x14ac:dyDescent="0.2">
      <c r="A60" s="6"/>
      <c r="B60" s="6"/>
      <c r="C60" s="6"/>
      <c r="D60" s="6"/>
      <c r="E60" s="6"/>
      <c r="F60" s="6"/>
      <c r="G60" s="6"/>
      <c r="H60" s="6"/>
      <c r="I60" s="6"/>
      <c r="J60" s="6"/>
      <c r="K60" s="6"/>
      <c r="L60" s="6"/>
    </row>
    <row r="61" spans="1:12" x14ac:dyDescent="0.2">
      <c r="A61" s="6"/>
      <c r="B61" s="6"/>
      <c r="C61" s="6"/>
      <c r="D61" s="6"/>
      <c r="E61" s="6"/>
      <c r="F61" s="6"/>
      <c r="G61" s="6"/>
      <c r="H61" s="6"/>
      <c r="I61" s="6"/>
      <c r="J61" s="6"/>
      <c r="K61" s="6"/>
      <c r="L61" s="6"/>
    </row>
    <row r="62" spans="1:12" x14ac:dyDescent="0.2">
      <c r="A62" s="6"/>
      <c r="B62" s="6"/>
      <c r="C62" s="6"/>
      <c r="D62" s="6"/>
      <c r="E62" s="6"/>
      <c r="F62" s="6"/>
      <c r="G62" s="6"/>
      <c r="H62" s="6"/>
      <c r="I62" s="6"/>
      <c r="J62" s="6"/>
      <c r="K62" s="6"/>
      <c r="L62" s="6"/>
    </row>
    <row r="63" spans="1:12" x14ac:dyDescent="0.2">
      <c r="A63" s="6"/>
      <c r="B63" s="6"/>
      <c r="C63" s="6"/>
      <c r="D63" s="6"/>
      <c r="E63" s="6"/>
      <c r="F63" s="6"/>
      <c r="G63" s="6"/>
      <c r="H63" s="6"/>
      <c r="I63" s="6"/>
      <c r="J63" s="6"/>
      <c r="K63" s="6"/>
      <c r="L63" s="6"/>
    </row>
    <row r="64" spans="1:12" x14ac:dyDescent="0.2">
      <c r="A64" s="6"/>
      <c r="B64" s="6"/>
      <c r="C64" s="6"/>
      <c r="D64" s="6"/>
      <c r="E64" s="6"/>
      <c r="F64" s="6"/>
      <c r="G64" s="6"/>
      <c r="H64" s="6"/>
      <c r="I64" s="6"/>
      <c r="J64" s="6"/>
      <c r="K64" s="6"/>
      <c r="L64" s="6"/>
    </row>
    <row r="65" spans="1:12" x14ac:dyDescent="0.2">
      <c r="A65" s="6"/>
      <c r="B65" s="6"/>
      <c r="C65" s="6"/>
      <c r="D65" s="6"/>
      <c r="E65" s="6"/>
      <c r="F65" s="6"/>
      <c r="G65" s="6"/>
      <c r="H65" s="6"/>
      <c r="I65" s="6"/>
      <c r="J65" s="6"/>
      <c r="K65" s="6"/>
      <c r="L65" s="6"/>
    </row>
    <row r="66" spans="1:12" x14ac:dyDescent="0.2">
      <c r="A66" s="6"/>
      <c r="B66" s="6"/>
      <c r="C66" s="6"/>
      <c r="D66" s="6"/>
      <c r="E66" s="6"/>
      <c r="F66" s="6"/>
      <c r="G66" s="6"/>
      <c r="H66" s="6"/>
      <c r="I66" s="6"/>
      <c r="J66" s="6"/>
      <c r="K66" s="6"/>
      <c r="L66" s="6"/>
    </row>
    <row r="67" spans="1:12" x14ac:dyDescent="0.2">
      <c r="A67" s="6"/>
      <c r="B67" s="6"/>
      <c r="C67" s="6"/>
      <c r="D67" s="6"/>
      <c r="E67" s="6"/>
      <c r="F67" s="6"/>
      <c r="G67" s="6"/>
      <c r="H67" s="6"/>
      <c r="I67" s="6"/>
      <c r="J67" s="6"/>
      <c r="K67" s="6"/>
      <c r="L67" s="6"/>
    </row>
    <row r="68" spans="1:12" x14ac:dyDescent="0.2">
      <c r="A68" s="6"/>
      <c r="B68" s="6"/>
      <c r="C68" s="6"/>
      <c r="D68" s="6"/>
      <c r="E68" s="6"/>
      <c r="F68" s="6"/>
      <c r="G68" s="6"/>
      <c r="H68" s="6"/>
      <c r="I68" s="6"/>
      <c r="J68" s="6"/>
      <c r="K68" s="6"/>
      <c r="L68" s="6"/>
    </row>
    <row r="69" spans="1:12" x14ac:dyDescent="0.2">
      <c r="A69" s="6"/>
      <c r="B69" s="6"/>
      <c r="C69" s="6"/>
      <c r="D69" s="6"/>
      <c r="E69" s="6"/>
      <c r="F69" s="6"/>
      <c r="G69" s="6"/>
      <c r="H69" s="6"/>
      <c r="I69" s="6"/>
      <c r="J69" s="6"/>
      <c r="K69" s="6"/>
      <c r="L69" s="6"/>
    </row>
    <row r="70" spans="1:12" x14ac:dyDescent="0.2">
      <c r="A70" s="6"/>
      <c r="B70" s="6"/>
      <c r="C70" s="6"/>
      <c r="D70" s="6"/>
      <c r="E70" s="6"/>
      <c r="F70" s="6"/>
      <c r="G70" s="6"/>
      <c r="H70" s="6"/>
      <c r="I70" s="6"/>
      <c r="J70" s="6"/>
      <c r="K70" s="6"/>
      <c r="L70" s="6"/>
    </row>
    <row r="71" spans="1:12" x14ac:dyDescent="0.2">
      <c r="A71" s="6"/>
      <c r="B71" s="6"/>
      <c r="C71" s="6"/>
      <c r="D71" s="6"/>
      <c r="E71" s="6"/>
      <c r="F71" s="6"/>
      <c r="G71" s="6"/>
      <c r="H71" s="6"/>
      <c r="I71" s="6"/>
      <c r="J71" s="6"/>
      <c r="K71" s="6"/>
      <c r="L71" s="6"/>
    </row>
    <row r="72" spans="1:12" x14ac:dyDescent="0.2">
      <c r="A72" s="6"/>
      <c r="B72" s="6"/>
      <c r="C72" s="6"/>
      <c r="D72" s="6"/>
      <c r="E72" s="6"/>
      <c r="F72" s="6"/>
      <c r="G72" s="6"/>
      <c r="H72" s="6"/>
      <c r="I72" s="6"/>
      <c r="J72" s="6"/>
      <c r="K72" s="6"/>
      <c r="L72" s="6"/>
    </row>
    <row r="73" spans="1:12" x14ac:dyDescent="0.2">
      <c r="A73" s="6"/>
      <c r="B73" s="6"/>
      <c r="C73" s="6"/>
      <c r="D73" s="6"/>
      <c r="E73" s="6"/>
      <c r="F73" s="6"/>
      <c r="G73" s="6"/>
      <c r="H73" s="6"/>
      <c r="I73" s="6"/>
      <c r="J73" s="6"/>
      <c r="K73" s="6"/>
      <c r="L73" s="6"/>
    </row>
    <row r="74" spans="1:12" x14ac:dyDescent="0.2">
      <c r="A74" s="6"/>
      <c r="B74" s="6"/>
      <c r="C74" s="6"/>
      <c r="D74" s="6"/>
      <c r="E74" s="6"/>
      <c r="F74" s="6"/>
      <c r="G74" s="6"/>
      <c r="H74" s="6"/>
      <c r="I74" s="6"/>
      <c r="J74" s="6"/>
      <c r="K74" s="6"/>
      <c r="L74" s="6"/>
    </row>
    <row r="75" spans="1:12" x14ac:dyDescent="0.2">
      <c r="A75" s="6"/>
      <c r="B75" s="6"/>
      <c r="C75" s="6"/>
      <c r="D75" s="6"/>
      <c r="E75" s="6"/>
      <c r="F75" s="6"/>
      <c r="G75" s="6"/>
      <c r="H75" s="6"/>
      <c r="I75" s="6"/>
      <c r="J75" s="6"/>
      <c r="K75" s="6"/>
      <c r="L75" s="6"/>
    </row>
    <row r="76" spans="1:12" x14ac:dyDescent="0.2">
      <c r="A76" s="6"/>
      <c r="B76" s="6"/>
      <c r="C76" s="6"/>
      <c r="D76" s="6"/>
      <c r="E76" s="6"/>
      <c r="F76" s="6"/>
      <c r="G76" s="6"/>
      <c r="H76" s="6"/>
      <c r="I76" s="6"/>
      <c r="J76" s="6"/>
      <c r="K76" s="6"/>
      <c r="L76" s="6"/>
    </row>
    <row r="77" spans="1:12" x14ac:dyDescent="0.2">
      <c r="A77" s="6"/>
      <c r="B77" s="6"/>
      <c r="C77" s="6"/>
      <c r="D77" s="6"/>
      <c r="E77" s="6"/>
      <c r="F77" s="6"/>
      <c r="G77" s="6"/>
      <c r="H77" s="6"/>
      <c r="I77" s="6"/>
      <c r="J77" s="6"/>
      <c r="K77" s="6"/>
      <c r="L77" s="6"/>
    </row>
    <row r="78" spans="1:12" x14ac:dyDescent="0.2">
      <c r="A78" s="6"/>
      <c r="B78" s="6"/>
      <c r="C78" s="6"/>
      <c r="D78" s="6"/>
      <c r="E78" s="6"/>
      <c r="F78" s="6"/>
      <c r="G78" s="6"/>
      <c r="H78" s="6"/>
      <c r="I78" s="6"/>
      <c r="J78" s="6"/>
      <c r="K78" s="6"/>
      <c r="L78" s="6"/>
    </row>
    <row r="79" spans="1:12" x14ac:dyDescent="0.2">
      <c r="A79" s="6"/>
      <c r="B79" s="6"/>
      <c r="C79" s="6"/>
      <c r="D79" s="6"/>
      <c r="E79" s="6"/>
      <c r="F79" s="6"/>
      <c r="G79" s="6"/>
      <c r="H79" s="6"/>
      <c r="I79" s="6"/>
      <c r="J79" s="6"/>
      <c r="K79" s="6"/>
      <c r="L79" s="6"/>
    </row>
    <row r="80" spans="1:12" x14ac:dyDescent="0.2">
      <c r="A80" s="6"/>
      <c r="B80" s="6"/>
      <c r="C80" s="6"/>
      <c r="D80" s="6"/>
      <c r="E80" s="6"/>
      <c r="F80" s="6"/>
      <c r="G80" s="6"/>
      <c r="H80" s="6"/>
      <c r="I80" s="6"/>
      <c r="J80" s="6"/>
      <c r="K80" s="6"/>
      <c r="L80" s="6"/>
    </row>
    <row r="81" spans="1:12" x14ac:dyDescent="0.2">
      <c r="A81" s="6"/>
      <c r="B81" s="6"/>
      <c r="C81" s="6"/>
      <c r="D81" s="6"/>
      <c r="E81" s="6"/>
      <c r="F81" s="6"/>
      <c r="G81" s="6"/>
      <c r="H81" s="6"/>
      <c r="I81" s="6"/>
      <c r="J81" s="6"/>
      <c r="K81" s="6"/>
      <c r="L81" s="6"/>
    </row>
    <row r="82" spans="1:12" x14ac:dyDescent="0.2">
      <c r="A82" s="6"/>
      <c r="B82" s="6"/>
      <c r="C82" s="6"/>
      <c r="D82" s="6"/>
      <c r="E82" s="6"/>
      <c r="F82" s="6"/>
      <c r="G82" s="6"/>
      <c r="H82" s="6"/>
      <c r="I82" s="6"/>
      <c r="J82" s="6"/>
      <c r="K82" s="6"/>
      <c r="L82" s="6"/>
    </row>
    <row r="83" spans="1:12" x14ac:dyDescent="0.2">
      <c r="A83" s="6"/>
      <c r="B83" s="6"/>
      <c r="C83" s="6"/>
      <c r="D83" s="6"/>
      <c r="E83" s="6"/>
      <c r="F83" s="6"/>
      <c r="G83" s="6"/>
      <c r="H83" s="6"/>
      <c r="I83" s="6"/>
      <c r="J83" s="6"/>
      <c r="K83" s="6"/>
      <c r="L83" s="6"/>
    </row>
    <row r="84" spans="1:12" x14ac:dyDescent="0.2">
      <c r="A84" s="6"/>
      <c r="B84" s="6"/>
      <c r="C84" s="6"/>
      <c r="D84" s="6"/>
      <c r="E84" s="6"/>
      <c r="F84" s="6"/>
      <c r="G84" s="6"/>
      <c r="H84" s="6"/>
      <c r="I84" s="6"/>
      <c r="J84" s="6"/>
      <c r="K84" s="6"/>
      <c r="L84" s="6"/>
    </row>
    <row r="85" spans="1:12" x14ac:dyDescent="0.2">
      <c r="A85" s="6"/>
      <c r="B85" s="6"/>
      <c r="C85" s="6"/>
      <c r="D85" s="6"/>
      <c r="E85" s="6"/>
      <c r="F85" s="6"/>
      <c r="G85" s="6"/>
      <c r="H85" s="6"/>
      <c r="I85" s="6"/>
      <c r="J85" s="6"/>
      <c r="K85" s="6"/>
      <c r="L85" s="6"/>
    </row>
    <row r="86" spans="1:12" x14ac:dyDescent="0.2">
      <c r="A86" s="6"/>
      <c r="B86" s="6"/>
      <c r="C86" s="6"/>
      <c r="D86" s="6"/>
      <c r="E86" s="6"/>
      <c r="F86" s="6"/>
      <c r="G86" s="6"/>
      <c r="H86" s="6"/>
      <c r="I86" s="6"/>
      <c r="J86" s="6"/>
      <c r="K86" s="6"/>
      <c r="L86" s="6"/>
    </row>
    <row r="87" spans="1:12" x14ac:dyDescent="0.2">
      <c r="A87" s="6"/>
      <c r="B87" s="6"/>
      <c r="C87" s="6"/>
      <c r="D87" s="6"/>
      <c r="E87" s="6"/>
      <c r="F87" s="6"/>
      <c r="G87" s="6"/>
      <c r="H87" s="6"/>
      <c r="I87" s="6"/>
      <c r="J87" s="6"/>
      <c r="K87" s="6"/>
      <c r="L87" s="6"/>
    </row>
    <row r="88" spans="1:12" x14ac:dyDescent="0.2">
      <c r="A88" s="6"/>
      <c r="B88" s="6"/>
      <c r="C88" s="6"/>
      <c r="D88" s="6"/>
      <c r="E88" s="6"/>
      <c r="F88" s="6"/>
      <c r="G88" s="6"/>
      <c r="H88" s="6"/>
      <c r="I88" s="6"/>
      <c r="J88" s="6"/>
      <c r="K88" s="6"/>
      <c r="L88" s="6"/>
    </row>
    <row r="89" spans="1:12" x14ac:dyDescent="0.2">
      <c r="A89" s="6"/>
      <c r="B89" s="6"/>
      <c r="C89" s="6"/>
      <c r="D89" s="6"/>
      <c r="E89" s="6"/>
      <c r="F89" s="6"/>
      <c r="G89" s="6"/>
      <c r="H89" s="6"/>
      <c r="I89" s="6"/>
      <c r="J89" s="6"/>
      <c r="K89" s="6"/>
      <c r="L89" s="6"/>
    </row>
    <row r="90" spans="1:12" x14ac:dyDescent="0.2">
      <c r="A90" s="6"/>
      <c r="B90" s="6"/>
      <c r="C90" s="6"/>
      <c r="D90" s="6"/>
      <c r="E90" s="6"/>
      <c r="F90" s="6"/>
      <c r="G90" s="6"/>
      <c r="H90" s="6"/>
      <c r="I90" s="6"/>
      <c r="J90" s="6"/>
      <c r="K90" s="6"/>
      <c r="L90" s="6"/>
    </row>
    <row r="91" spans="1:12" x14ac:dyDescent="0.2">
      <c r="A91" s="6"/>
      <c r="B91" s="6"/>
      <c r="C91" s="6"/>
      <c r="D91" s="6"/>
      <c r="E91" s="6"/>
      <c r="F91" s="6"/>
      <c r="G91" s="6"/>
      <c r="H91" s="6"/>
      <c r="I91" s="6"/>
      <c r="J91" s="6"/>
      <c r="K91" s="6"/>
      <c r="L91" s="6"/>
    </row>
    <row r="92" spans="1:12" x14ac:dyDescent="0.2">
      <c r="A92" s="6"/>
      <c r="B92" s="6"/>
      <c r="C92" s="6"/>
      <c r="D92" s="6"/>
      <c r="E92" s="6"/>
      <c r="F92" s="6"/>
      <c r="G92" s="6"/>
      <c r="H92" s="6"/>
      <c r="I92" s="6"/>
      <c r="J92" s="6"/>
      <c r="K92" s="6"/>
      <c r="L92" s="6"/>
    </row>
    <row r="93" spans="1:12" x14ac:dyDescent="0.2">
      <c r="A93" s="6"/>
      <c r="B93" s="6"/>
      <c r="C93" s="6"/>
      <c r="D93" s="6"/>
      <c r="E93" s="6"/>
      <c r="F93" s="6"/>
      <c r="G93" s="6"/>
      <c r="H93" s="6"/>
      <c r="I93" s="6"/>
      <c r="J93" s="6"/>
      <c r="K93" s="6"/>
      <c r="L93" s="6"/>
    </row>
    <row r="94" spans="1:12" x14ac:dyDescent="0.2">
      <c r="A94" s="6"/>
      <c r="B94" s="6"/>
      <c r="C94" s="6"/>
      <c r="D94" s="6"/>
      <c r="E94" s="6"/>
      <c r="F94" s="6"/>
      <c r="G94" s="6"/>
      <c r="H94" s="6"/>
      <c r="I94" s="6"/>
      <c r="J94" s="6"/>
      <c r="K94" s="6"/>
      <c r="L94" s="6"/>
    </row>
    <row r="95" spans="1:12" x14ac:dyDescent="0.2">
      <c r="A95" s="6"/>
      <c r="B95" s="6"/>
      <c r="C95" s="6"/>
      <c r="D95" s="6"/>
      <c r="E95" s="6"/>
      <c r="F95" s="6"/>
      <c r="G95" s="6"/>
      <c r="H95" s="6"/>
      <c r="I95" s="6"/>
      <c r="J95" s="6"/>
      <c r="K95" s="6"/>
      <c r="L95" s="6"/>
    </row>
    <row r="96" spans="1:12" x14ac:dyDescent="0.2">
      <c r="A96" s="6"/>
      <c r="B96" s="6"/>
      <c r="C96" s="6"/>
      <c r="D96" s="6"/>
      <c r="E96" s="6"/>
      <c r="F96" s="6"/>
      <c r="G96" s="6"/>
      <c r="H96" s="6"/>
      <c r="I96" s="6"/>
      <c r="J96" s="6"/>
      <c r="K96" s="6"/>
      <c r="L96" s="6"/>
    </row>
    <row r="97" spans="1:12" x14ac:dyDescent="0.2">
      <c r="A97" s="6"/>
      <c r="B97" s="6"/>
      <c r="C97" s="6"/>
      <c r="D97" s="6"/>
      <c r="E97" s="6"/>
      <c r="F97" s="6"/>
      <c r="G97" s="6"/>
      <c r="H97" s="6"/>
      <c r="I97" s="6"/>
      <c r="J97" s="6"/>
      <c r="K97" s="6"/>
      <c r="L97" s="6"/>
    </row>
    <row r="98" spans="1:12" x14ac:dyDescent="0.2">
      <c r="A98" s="6"/>
      <c r="B98" s="6"/>
      <c r="C98" s="6"/>
      <c r="D98" s="6"/>
      <c r="E98" s="6"/>
      <c r="F98" s="6"/>
      <c r="G98" s="6"/>
      <c r="H98" s="6"/>
      <c r="I98" s="6"/>
      <c r="J98" s="6"/>
      <c r="K98" s="6"/>
      <c r="L98" s="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heetViews>
  <sheetFormatPr defaultColWidth="9.140625" defaultRowHeight="15.75" x14ac:dyDescent="0.25"/>
  <cols>
    <col min="1" max="1" width="4.7109375" style="1" customWidth="1"/>
    <col min="2" max="2" width="15.5703125" style="1" customWidth="1"/>
    <col min="3" max="3" width="16" style="1" customWidth="1"/>
    <col min="4" max="35" width="14.7109375" style="1" customWidth="1"/>
    <col min="36" max="81" width="10.7109375" style="1" customWidth="1"/>
    <col min="82" max="16384" width="9.140625" style="1"/>
  </cols>
  <sheetData>
    <row r="1" spans="1:11" ht="16.5" thickBot="1" x14ac:dyDescent="0.3"/>
    <row r="2" spans="1:11" s="10" customFormat="1" ht="21" x14ac:dyDescent="0.35">
      <c r="B2" s="41" t="s">
        <v>38</v>
      </c>
      <c r="C2" s="61"/>
      <c r="D2" s="47"/>
      <c r="E2" s="45"/>
    </row>
    <row r="3" spans="1:11" ht="21.75" thickBot="1" x14ac:dyDescent="0.4">
      <c r="B3" s="43" t="s">
        <v>39</v>
      </c>
      <c r="C3" s="62"/>
      <c r="D3" s="48"/>
      <c r="E3" s="46"/>
    </row>
    <row r="4" spans="1:11" x14ac:dyDescent="0.25">
      <c r="E4" s="14"/>
    </row>
    <row r="5" spans="1:11" ht="31.5" customHeight="1" x14ac:dyDescent="0.25">
      <c r="A5" s="100" t="s">
        <v>40</v>
      </c>
      <c r="B5" s="100"/>
      <c r="C5" s="100"/>
      <c r="D5" s="100"/>
      <c r="E5" s="100"/>
      <c r="F5" s="100"/>
      <c r="G5" s="100"/>
      <c r="H5" s="100"/>
      <c r="I5" s="100"/>
      <c r="J5" s="100"/>
      <c r="K5" s="100"/>
    </row>
    <row r="6" spans="1:11" s="19" customFormat="1" ht="15.75" customHeight="1" x14ac:dyDescent="0.25">
      <c r="A6" s="56"/>
      <c r="B6" s="56"/>
      <c r="C6" s="56"/>
      <c r="D6" s="56"/>
      <c r="E6" s="56"/>
      <c r="F6" s="56"/>
      <c r="G6" s="56"/>
      <c r="H6" s="56"/>
      <c r="I6" s="56"/>
      <c r="J6" s="56"/>
      <c r="K6" s="56"/>
    </row>
    <row r="7" spans="1:11" s="19" customFormat="1" ht="15.75" customHeight="1" x14ac:dyDescent="0.25">
      <c r="A7" s="102" t="s">
        <v>41</v>
      </c>
      <c r="B7" s="102"/>
      <c r="C7" s="102"/>
      <c r="D7" s="102"/>
      <c r="E7" s="102"/>
      <c r="F7" s="102"/>
      <c r="G7" s="102"/>
      <c r="H7" s="102"/>
      <c r="I7" s="102"/>
      <c r="J7" s="102"/>
      <c r="K7" s="102"/>
    </row>
    <row r="8" spans="1:11" s="19" customFormat="1" ht="15.75" customHeight="1" x14ac:dyDescent="0.25">
      <c r="A8" s="101" t="s">
        <v>42</v>
      </c>
      <c r="B8" s="101"/>
      <c r="C8" s="101"/>
      <c r="D8" s="101"/>
      <c r="E8" s="101"/>
      <c r="F8" s="101"/>
      <c r="G8" s="101"/>
      <c r="H8" s="101"/>
      <c r="I8" s="101"/>
      <c r="J8" s="101"/>
      <c r="K8" s="101"/>
    </row>
    <row r="10" spans="1:11" x14ac:dyDescent="0.25">
      <c r="B10" s="19" t="s">
        <v>79</v>
      </c>
      <c r="D10" s="70">
        <v>3</v>
      </c>
    </row>
    <row r="11" spans="1:11" x14ac:dyDescent="0.25">
      <c r="B11" s="19" t="s">
        <v>80</v>
      </c>
      <c r="D11" s="71">
        <v>0.1</v>
      </c>
    </row>
    <row r="12" spans="1:11" x14ac:dyDescent="0.25">
      <c r="B12" s="19" t="s">
        <v>73</v>
      </c>
      <c r="D12" s="71">
        <v>0.15</v>
      </c>
    </row>
    <row r="14" spans="1:11" x14ac:dyDescent="0.25">
      <c r="A14" s="19" t="s">
        <v>9</v>
      </c>
    </row>
    <row r="16" spans="1:11" x14ac:dyDescent="0.25">
      <c r="B16" s="19" t="s">
        <v>81</v>
      </c>
      <c r="D16" s="72">
        <f>D10/(D12-D11)</f>
        <v>60.000000000000014</v>
      </c>
    </row>
    <row r="17" spans="1:11" s="19" customFormat="1" x14ac:dyDescent="0.25"/>
    <row r="18" spans="1:11" ht="31.5" customHeight="1" x14ac:dyDescent="0.25">
      <c r="A18" s="100" t="s">
        <v>19</v>
      </c>
      <c r="B18" s="100"/>
      <c r="C18" s="100"/>
      <c r="D18" s="100"/>
      <c r="E18" s="100"/>
      <c r="F18" s="100"/>
      <c r="G18" s="100"/>
      <c r="H18" s="100"/>
      <c r="I18" s="100"/>
      <c r="J18" s="100"/>
      <c r="K18" s="100"/>
    </row>
    <row r="20" spans="1:11" x14ac:dyDescent="0.25">
      <c r="B20" s="49" t="s">
        <v>10</v>
      </c>
      <c r="C20" s="50" t="s">
        <v>11</v>
      </c>
    </row>
    <row r="21" spans="1:11" x14ac:dyDescent="0.25">
      <c r="B21" s="73">
        <v>0</v>
      </c>
      <c r="C21" s="75">
        <f>$D$10/($D$12-B21)</f>
        <v>20</v>
      </c>
    </row>
    <row r="22" spans="1:11" x14ac:dyDescent="0.25">
      <c r="B22" s="73">
        <v>0.01</v>
      </c>
      <c r="C22" s="75">
        <f t="shared" ref="C22:C30" si="0">$D$10/($D$12-B22)</f>
        <v>21.428571428571431</v>
      </c>
    </row>
    <row r="23" spans="1:11" x14ac:dyDescent="0.25">
      <c r="B23" s="73">
        <v>0.02</v>
      </c>
      <c r="C23" s="75">
        <f t="shared" si="0"/>
        <v>23.076923076923077</v>
      </c>
    </row>
    <row r="24" spans="1:11" x14ac:dyDescent="0.25">
      <c r="B24" s="73">
        <v>0.03</v>
      </c>
      <c r="C24" s="75">
        <f t="shared" si="0"/>
        <v>25</v>
      </c>
    </row>
    <row r="25" spans="1:11" x14ac:dyDescent="0.25">
      <c r="B25" s="73">
        <v>0.04</v>
      </c>
      <c r="C25" s="75">
        <f t="shared" si="0"/>
        <v>27.272727272727277</v>
      </c>
    </row>
    <row r="26" spans="1:11" x14ac:dyDescent="0.25">
      <c r="B26" s="73">
        <v>0.05</v>
      </c>
      <c r="C26" s="75">
        <f t="shared" si="0"/>
        <v>30.000000000000004</v>
      </c>
    </row>
    <row r="27" spans="1:11" x14ac:dyDescent="0.25">
      <c r="B27" s="73">
        <v>0.06</v>
      </c>
      <c r="C27" s="75">
        <f t="shared" si="0"/>
        <v>33.333333333333336</v>
      </c>
    </row>
    <row r="28" spans="1:11" x14ac:dyDescent="0.25">
      <c r="B28" s="73">
        <v>7.0000000000000007E-2</v>
      </c>
      <c r="C28" s="75">
        <f t="shared" si="0"/>
        <v>37.500000000000007</v>
      </c>
    </row>
    <row r="29" spans="1:11" x14ac:dyDescent="0.25">
      <c r="B29" s="73">
        <v>0.08</v>
      </c>
      <c r="C29" s="75">
        <f t="shared" si="0"/>
        <v>42.857142857142861</v>
      </c>
    </row>
    <row r="30" spans="1:11" x14ac:dyDescent="0.25">
      <c r="B30" s="74">
        <v>0.09</v>
      </c>
      <c r="C30" s="76">
        <f t="shared" si="0"/>
        <v>50</v>
      </c>
    </row>
    <row r="31" spans="1:11" x14ac:dyDescent="0.25">
      <c r="B31" s="19"/>
    </row>
    <row r="32" spans="1:11" x14ac:dyDescent="0.25">
      <c r="A32" s="100" t="s">
        <v>12</v>
      </c>
      <c r="B32" s="100"/>
      <c r="C32" s="100"/>
      <c r="D32" s="100"/>
      <c r="E32" s="100"/>
      <c r="F32" s="100"/>
      <c r="G32" s="100"/>
      <c r="H32" s="100"/>
      <c r="I32" s="100"/>
      <c r="J32" s="100"/>
      <c r="K32" s="100"/>
    </row>
    <row r="33" spans="2:2" x14ac:dyDescent="0.25">
      <c r="B33" s="19"/>
    </row>
    <row r="34" spans="2:2" x14ac:dyDescent="0.25">
      <c r="B34" s="19"/>
    </row>
    <row r="35" spans="2:2" x14ac:dyDescent="0.25">
      <c r="B35" s="19"/>
    </row>
    <row r="56" spans="1:11" x14ac:dyDescent="0.25">
      <c r="A56" s="2" t="s">
        <v>43</v>
      </c>
    </row>
    <row r="57" spans="1:11" ht="31.5" customHeight="1" x14ac:dyDescent="0.25">
      <c r="A57" s="100" t="s">
        <v>59</v>
      </c>
      <c r="B57" s="100"/>
      <c r="C57" s="100"/>
      <c r="D57" s="100"/>
      <c r="E57" s="100"/>
      <c r="F57" s="100"/>
      <c r="G57" s="100"/>
      <c r="H57" s="100"/>
      <c r="I57" s="100"/>
      <c r="J57" s="100"/>
      <c r="K57" s="100"/>
    </row>
    <row r="59" spans="1:11" x14ac:dyDescent="0.25">
      <c r="A59" s="2" t="s">
        <v>44</v>
      </c>
    </row>
    <row r="60" spans="1:11" ht="31.5" customHeight="1" x14ac:dyDescent="0.25">
      <c r="A60" s="100" t="s">
        <v>45</v>
      </c>
      <c r="B60" s="100"/>
      <c r="C60" s="100"/>
      <c r="D60" s="100"/>
      <c r="E60" s="100"/>
      <c r="F60" s="100"/>
      <c r="G60" s="100"/>
      <c r="H60" s="100"/>
      <c r="I60" s="100"/>
      <c r="J60" s="100"/>
      <c r="K60" s="100"/>
    </row>
    <row r="62" spans="1:11" x14ac:dyDescent="0.25">
      <c r="B62" s="19" t="s">
        <v>82</v>
      </c>
      <c r="D62" s="77">
        <v>0.15</v>
      </c>
    </row>
    <row r="63" spans="1:11" x14ac:dyDescent="0.25">
      <c r="B63" s="19" t="s">
        <v>83</v>
      </c>
      <c r="D63" s="78">
        <v>5</v>
      </c>
    </row>
    <row r="64" spans="1:11" x14ac:dyDescent="0.25">
      <c r="B64" s="19" t="s">
        <v>84</v>
      </c>
      <c r="D64" s="71">
        <v>0.1</v>
      </c>
    </row>
    <row r="65" spans="1:11" x14ac:dyDescent="0.25">
      <c r="B65" s="19" t="s">
        <v>73</v>
      </c>
      <c r="D65" s="71">
        <v>0.15</v>
      </c>
    </row>
    <row r="66" spans="1:11" x14ac:dyDescent="0.25">
      <c r="B66" s="19" t="s">
        <v>79</v>
      </c>
      <c r="D66" s="70">
        <v>1.1499999999999999</v>
      </c>
    </row>
    <row r="67" spans="1:11" s="19" customFormat="1" x14ac:dyDescent="0.25">
      <c r="D67" s="21"/>
    </row>
    <row r="68" spans="1:11" s="19" customFormat="1" x14ac:dyDescent="0.25">
      <c r="A68" s="101" t="s">
        <v>47</v>
      </c>
      <c r="B68" s="101"/>
      <c r="C68" s="101"/>
      <c r="D68" s="101"/>
      <c r="E68" s="101"/>
      <c r="F68" s="101"/>
      <c r="G68" s="101"/>
      <c r="H68" s="101"/>
      <c r="I68" s="101"/>
      <c r="J68" s="101"/>
      <c r="K68" s="101"/>
    </row>
    <row r="70" spans="1:11" s="19" customFormat="1" x14ac:dyDescent="0.25">
      <c r="B70" s="51"/>
      <c r="C70" s="52" t="s">
        <v>15</v>
      </c>
      <c r="D70" s="52" t="s">
        <v>16</v>
      </c>
      <c r="E70" s="50" t="s">
        <v>17</v>
      </c>
    </row>
    <row r="71" spans="1:11" s="19" customFormat="1" x14ac:dyDescent="0.25">
      <c r="B71" s="53">
        <v>1</v>
      </c>
      <c r="C71" s="79">
        <v>0.15</v>
      </c>
      <c r="D71" s="80">
        <f>D66</f>
        <v>1.1499999999999999</v>
      </c>
      <c r="E71" s="81">
        <f>PV($D$65,B71,,-D71)</f>
        <v>1</v>
      </c>
    </row>
    <row r="72" spans="1:11" s="19" customFormat="1" x14ac:dyDescent="0.25">
      <c r="B72" s="53">
        <v>2</v>
      </c>
      <c r="C72" s="79">
        <v>0.15</v>
      </c>
      <c r="D72" s="80">
        <f>D71*(1+C71)</f>
        <v>1.3224999999999998</v>
      </c>
      <c r="E72" s="81">
        <f t="shared" ref="E72:E75" si="1">PV($D$65,B72,,-D72)</f>
        <v>1</v>
      </c>
    </row>
    <row r="73" spans="1:11" s="19" customFormat="1" x14ac:dyDescent="0.25">
      <c r="B73" s="53">
        <v>3</v>
      </c>
      <c r="C73" s="79">
        <v>0.15</v>
      </c>
      <c r="D73" s="80">
        <f t="shared" ref="D73:D75" si="2">D72*(1+C72)</f>
        <v>1.5208749999999995</v>
      </c>
      <c r="E73" s="81">
        <f t="shared" si="1"/>
        <v>1</v>
      </c>
    </row>
    <row r="74" spans="1:11" s="19" customFormat="1" x14ac:dyDescent="0.25">
      <c r="B74" s="53">
        <v>4</v>
      </c>
      <c r="C74" s="79">
        <v>0.15</v>
      </c>
      <c r="D74" s="80">
        <f t="shared" si="2"/>
        <v>1.7490062499999994</v>
      </c>
      <c r="E74" s="81">
        <f t="shared" si="1"/>
        <v>1</v>
      </c>
    </row>
    <row r="75" spans="1:11" s="19" customFormat="1" x14ac:dyDescent="0.25">
      <c r="B75" s="53">
        <v>5</v>
      </c>
      <c r="C75" s="79">
        <v>0.15</v>
      </c>
      <c r="D75" s="80">
        <f t="shared" si="2"/>
        <v>2.0113571874999994</v>
      </c>
      <c r="E75" s="82">
        <f t="shared" si="1"/>
        <v>1</v>
      </c>
    </row>
    <row r="76" spans="1:11" s="19" customFormat="1" x14ac:dyDescent="0.25">
      <c r="B76" s="54" t="s">
        <v>46</v>
      </c>
      <c r="C76" s="55"/>
      <c r="D76" s="83"/>
      <c r="E76" s="76">
        <f>SUM(E71:E75)</f>
        <v>5</v>
      </c>
    </row>
    <row r="77" spans="1:11" s="19" customFormat="1" x14ac:dyDescent="0.25"/>
    <row r="78" spans="1:11" s="19" customFormat="1" x14ac:dyDescent="0.25">
      <c r="A78" s="100" t="s">
        <v>60</v>
      </c>
      <c r="B78" s="100"/>
      <c r="C78" s="100"/>
      <c r="D78" s="100"/>
      <c r="E78" s="100"/>
      <c r="F78" s="100"/>
      <c r="G78" s="100"/>
      <c r="H78" s="100"/>
      <c r="I78" s="100"/>
      <c r="J78" s="100"/>
      <c r="K78" s="100"/>
    </row>
    <row r="79" spans="1:11" s="19" customFormat="1" x14ac:dyDescent="0.25"/>
    <row r="80" spans="1:11" s="19" customFormat="1" x14ac:dyDescent="0.25">
      <c r="B80" s="19" t="s">
        <v>85</v>
      </c>
      <c r="E80" s="72">
        <f>(D75*(1+D64))/(D65-D64)</f>
        <v>44.249858125000003</v>
      </c>
    </row>
    <row r="81" spans="1:11" s="19" customFormat="1" x14ac:dyDescent="0.25"/>
    <row r="82" spans="1:11" s="19" customFormat="1" x14ac:dyDescent="0.25">
      <c r="A82" s="19" t="s">
        <v>18</v>
      </c>
    </row>
    <row r="83" spans="1:11" s="19" customFormat="1" x14ac:dyDescent="0.25"/>
    <row r="84" spans="1:11" s="19" customFormat="1" x14ac:dyDescent="0.25">
      <c r="B84" s="19" t="s">
        <v>86</v>
      </c>
      <c r="E84" s="72">
        <f>PV(D65,5,,-E80)</f>
        <v>22.000000000000007</v>
      </c>
    </row>
    <row r="85" spans="1:11" s="19" customFormat="1" x14ac:dyDescent="0.25"/>
    <row r="86" spans="1:11" s="19" customFormat="1" x14ac:dyDescent="0.25">
      <c r="A86" s="19" t="s">
        <v>58</v>
      </c>
    </row>
    <row r="87" spans="1:11" s="19" customFormat="1" x14ac:dyDescent="0.25"/>
    <row r="88" spans="1:11" s="19" customFormat="1" x14ac:dyDescent="0.25">
      <c r="B88" s="19" t="s">
        <v>87</v>
      </c>
      <c r="E88" s="72">
        <f>E76+E84</f>
        <v>27.000000000000007</v>
      </c>
    </row>
    <row r="90" spans="1:11" x14ac:dyDescent="0.25">
      <c r="A90" s="2" t="s">
        <v>14</v>
      </c>
    </row>
    <row r="91" spans="1:11" ht="47.25" customHeight="1" x14ac:dyDescent="0.25">
      <c r="A91" s="100" t="s">
        <v>95</v>
      </c>
      <c r="B91" s="100"/>
      <c r="C91" s="100"/>
      <c r="D91" s="100"/>
      <c r="E91" s="100"/>
      <c r="F91" s="100"/>
      <c r="G91" s="100"/>
      <c r="H91" s="100"/>
      <c r="I91" s="100"/>
      <c r="J91" s="100"/>
      <c r="K91" s="100"/>
    </row>
    <row r="93" spans="1:11" x14ac:dyDescent="0.25">
      <c r="B93" s="19" t="s">
        <v>88</v>
      </c>
      <c r="D93" s="70">
        <v>1.5</v>
      </c>
    </row>
    <row r="94" spans="1:11" x14ac:dyDescent="0.25">
      <c r="B94" s="19" t="s">
        <v>73</v>
      </c>
      <c r="D94" s="88">
        <v>0.11</v>
      </c>
    </row>
    <row r="95" spans="1:11" s="19" customFormat="1" x14ac:dyDescent="0.25">
      <c r="B95" s="19" t="s">
        <v>72</v>
      </c>
      <c r="D95" s="88">
        <v>0.06</v>
      </c>
    </row>
    <row r="96" spans="1:11" s="19" customFormat="1" x14ac:dyDescent="0.25"/>
    <row r="97" spans="2:5" x14ac:dyDescent="0.25">
      <c r="B97" s="51"/>
      <c r="C97" s="52" t="s">
        <v>15</v>
      </c>
      <c r="D97" s="52" t="s">
        <v>16</v>
      </c>
      <c r="E97" s="50" t="s">
        <v>17</v>
      </c>
    </row>
    <row r="98" spans="2:5" x14ac:dyDescent="0.25">
      <c r="B98" s="53">
        <v>1</v>
      </c>
      <c r="C98" s="79">
        <v>0.28000000000000003</v>
      </c>
      <c r="D98" s="84">
        <f>D93*(1+C98)</f>
        <v>1.92</v>
      </c>
      <c r="E98" s="75">
        <f>PV($D$94,B98,,-D98)</f>
        <v>1.7297297297297296</v>
      </c>
    </row>
    <row r="99" spans="2:5" x14ac:dyDescent="0.25">
      <c r="B99" s="53">
        <v>2</v>
      </c>
      <c r="C99" s="79">
        <v>0.28000000000000003</v>
      </c>
      <c r="D99" s="85">
        <f>D98*(1+C98)</f>
        <v>2.4575999999999998</v>
      </c>
      <c r="E99" s="86">
        <f t="shared" ref="E99:E112" si="3">PV($D$94,B99,,-D99)</f>
        <v>1.9946432919405888</v>
      </c>
    </row>
    <row r="100" spans="2:5" x14ac:dyDescent="0.25">
      <c r="B100" s="53">
        <v>3</v>
      </c>
      <c r="C100" s="79">
        <v>0.28000000000000003</v>
      </c>
      <c r="D100" s="85">
        <f t="shared" ref="D100:D112" si="4">D99*(1+C99)</f>
        <v>3.1457279999999996</v>
      </c>
      <c r="E100" s="86">
        <f t="shared" si="3"/>
        <v>2.3001292015170751</v>
      </c>
    </row>
    <row r="101" spans="2:5" x14ac:dyDescent="0.25">
      <c r="B101" s="53">
        <v>4</v>
      </c>
      <c r="C101" s="79">
        <v>0.17</v>
      </c>
      <c r="D101" s="85">
        <f t="shared" si="4"/>
        <v>4.0265318399999996</v>
      </c>
      <c r="E101" s="86">
        <f t="shared" si="3"/>
        <v>2.6524012413890596</v>
      </c>
    </row>
    <row r="102" spans="2:5" x14ac:dyDescent="0.25">
      <c r="B102" s="53">
        <v>5</v>
      </c>
      <c r="C102" s="79">
        <v>0.17</v>
      </c>
      <c r="D102" s="85">
        <f t="shared" si="4"/>
        <v>4.7110422527999996</v>
      </c>
      <c r="E102" s="86">
        <f t="shared" si="3"/>
        <v>2.7957742814641438</v>
      </c>
    </row>
    <row r="103" spans="2:5" x14ac:dyDescent="0.25">
      <c r="B103" s="53">
        <v>6</v>
      </c>
      <c r="C103" s="79">
        <v>0.17</v>
      </c>
      <c r="D103" s="85">
        <f t="shared" si="4"/>
        <v>5.5119194357759991</v>
      </c>
      <c r="E103" s="86">
        <f t="shared" si="3"/>
        <v>2.9468972155973403</v>
      </c>
    </row>
    <row r="104" spans="2:5" x14ac:dyDescent="0.25">
      <c r="B104" s="53">
        <v>7</v>
      </c>
      <c r="C104" s="79">
        <v>0.17</v>
      </c>
      <c r="D104" s="85">
        <f t="shared" si="4"/>
        <v>6.4489457398579182</v>
      </c>
      <c r="E104" s="86">
        <f t="shared" si="3"/>
        <v>3.1061889569809797</v>
      </c>
    </row>
    <row r="105" spans="2:5" x14ac:dyDescent="0.25">
      <c r="B105" s="53">
        <v>8</v>
      </c>
      <c r="C105" s="79">
        <v>0.17</v>
      </c>
      <c r="D105" s="85">
        <f t="shared" si="4"/>
        <v>7.5452665156337639</v>
      </c>
      <c r="E105" s="86">
        <f t="shared" si="3"/>
        <v>3.2740910627637345</v>
      </c>
    </row>
    <row r="106" spans="2:5" x14ac:dyDescent="0.25">
      <c r="B106" s="53">
        <v>9</v>
      </c>
      <c r="C106" s="79">
        <v>0.17</v>
      </c>
      <c r="D106" s="85">
        <f t="shared" si="4"/>
        <v>8.8279618232915027</v>
      </c>
      <c r="E106" s="86">
        <f t="shared" si="3"/>
        <v>3.4510689580482601</v>
      </c>
    </row>
    <row r="107" spans="2:5" x14ac:dyDescent="0.25">
      <c r="B107" s="53">
        <v>10</v>
      </c>
      <c r="C107" s="79">
        <v>0.17</v>
      </c>
      <c r="D107" s="85">
        <f t="shared" si="4"/>
        <v>10.328715333251058</v>
      </c>
      <c r="E107" s="86">
        <f t="shared" si="3"/>
        <v>3.6376132260508682</v>
      </c>
    </row>
    <row r="108" spans="2:5" x14ac:dyDescent="0.25">
      <c r="B108" s="53">
        <v>11</v>
      </c>
      <c r="C108" s="79">
        <v>0.17</v>
      </c>
      <c r="D108" s="85">
        <f t="shared" si="4"/>
        <v>12.084596939903737</v>
      </c>
      <c r="E108" s="86">
        <f t="shared" si="3"/>
        <v>3.834240967999563</v>
      </c>
    </row>
    <row r="109" spans="2:5" x14ac:dyDescent="0.25">
      <c r="B109" s="53">
        <v>12</v>
      </c>
      <c r="C109" s="79">
        <v>0.06</v>
      </c>
      <c r="D109" s="85">
        <f t="shared" si="4"/>
        <v>14.138978419687371</v>
      </c>
      <c r="E109" s="86">
        <f t="shared" si="3"/>
        <v>4.0414972365400796</v>
      </c>
    </row>
    <row r="110" spans="2:5" x14ac:dyDescent="0.25">
      <c r="B110" s="53">
        <v>13</v>
      </c>
      <c r="C110" s="79">
        <v>0.06</v>
      </c>
      <c r="D110" s="85">
        <f t="shared" si="4"/>
        <v>14.987317124868614</v>
      </c>
      <c r="E110" s="86">
        <f t="shared" si="3"/>
        <v>3.8594478114707069</v>
      </c>
    </row>
    <row r="111" spans="2:5" x14ac:dyDescent="0.25">
      <c r="B111" s="53">
        <v>14</v>
      </c>
      <c r="C111" s="79">
        <v>0.06</v>
      </c>
      <c r="D111" s="85">
        <f t="shared" si="4"/>
        <v>15.886556152360733</v>
      </c>
      <c r="E111" s="86">
        <f t="shared" si="3"/>
        <v>3.6855988109540085</v>
      </c>
    </row>
    <row r="112" spans="2:5" x14ac:dyDescent="0.25">
      <c r="B112" s="53">
        <v>15</v>
      </c>
      <c r="C112" s="79">
        <v>0.06</v>
      </c>
      <c r="D112" s="85">
        <f t="shared" si="4"/>
        <v>16.839749521502377</v>
      </c>
      <c r="E112" s="87">
        <f t="shared" si="3"/>
        <v>3.5195808464966212</v>
      </c>
    </row>
    <row r="113" spans="1:11" x14ac:dyDescent="0.25">
      <c r="B113" s="54" t="s">
        <v>89</v>
      </c>
      <c r="C113" s="55"/>
      <c r="D113" s="83"/>
      <c r="E113" s="76">
        <f>SUM(E98:E112)</f>
        <v>46.828902838942767</v>
      </c>
    </row>
    <row r="115" spans="1:11" x14ac:dyDescent="0.25">
      <c r="A115" s="100" t="s">
        <v>61</v>
      </c>
      <c r="B115" s="100"/>
      <c r="C115" s="100"/>
      <c r="D115" s="100"/>
      <c r="E115" s="100"/>
      <c r="F115" s="100"/>
      <c r="G115" s="100"/>
      <c r="H115" s="100"/>
      <c r="I115" s="100"/>
      <c r="J115" s="100"/>
      <c r="K115" s="100"/>
    </row>
    <row r="117" spans="1:11" x14ac:dyDescent="0.25">
      <c r="B117" s="19" t="s">
        <v>90</v>
      </c>
      <c r="E117" s="72">
        <f>(D112*(1+D95))/(D94-D95)</f>
        <v>357.00268985585041</v>
      </c>
    </row>
    <row r="119" spans="1:11" x14ac:dyDescent="0.25">
      <c r="A119" s="19" t="s">
        <v>18</v>
      </c>
    </row>
    <row r="121" spans="1:11" x14ac:dyDescent="0.25">
      <c r="B121" s="19" t="s">
        <v>91</v>
      </c>
      <c r="E121" s="72">
        <f>PV(D94,15,,-E117)</f>
        <v>74.615113945728368</v>
      </c>
    </row>
    <row r="123" spans="1:11" x14ac:dyDescent="0.25">
      <c r="A123" s="19" t="s">
        <v>58</v>
      </c>
    </row>
    <row r="125" spans="1:11" x14ac:dyDescent="0.25">
      <c r="B125" s="19" t="s">
        <v>87</v>
      </c>
      <c r="E125" s="72">
        <f>E113+E121</f>
        <v>121.44401678467113</v>
      </c>
    </row>
    <row r="127" spans="1:11" ht="47.25" customHeight="1" x14ac:dyDescent="0.25">
      <c r="A127" s="100" t="s">
        <v>20</v>
      </c>
      <c r="B127" s="100"/>
      <c r="C127" s="100"/>
      <c r="D127" s="100"/>
      <c r="E127" s="100"/>
      <c r="F127" s="100"/>
      <c r="G127" s="100"/>
      <c r="H127" s="100"/>
      <c r="I127" s="100"/>
      <c r="J127" s="100"/>
      <c r="K127" s="100"/>
    </row>
    <row r="128" spans="1:11" x14ac:dyDescent="0.25">
      <c r="A128" s="19"/>
    </row>
    <row r="129" spans="1:1" x14ac:dyDescent="0.25">
      <c r="A129" s="19"/>
    </row>
  </sheetData>
  <mergeCells count="12">
    <mergeCell ref="A78:K78"/>
    <mergeCell ref="A91:K91"/>
    <mergeCell ref="A115:K115"/>
    <mergeCell ref="A127:K127"/>
    <mergeCell ref="A5:K5"/>
    <mergeCell ref="A18:K18"/>
    <mergeCell ref="A57:K57"/>
    <mergeCell ref="A60:K60"/>
    <mergeCell ref="A32:K32"/>
    <mergeCell ref="A68:K68"/>
    <mergeCell ref="A7:K7"/>
    <mergeCell ref="A8:K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zoomScaleNormal="100" workbookViewId="0"/>
  </sheetViews>
  <sheetFormatPr defaultColWidth="9.140625" defaultRowHeight="15.75" x14ac:dyDescent="0.25"/>
  <cols>
    <col min="1" max="1" width="4.7109375" style="19" customWidth="1"/>
    <col min="2" max="2" width="14.7109375" style="63" customWidth="1"/>
    <col min="3" max="3" width="21.5703125" style="63" customWidth="1"/>
    <col min="4" max="4" width="19.7109375" style="14" customWidth="1"/>
    <col min="5" max="5" width="38.140625" style="14" customWidth="1"/>
    <col min="6" max="6" width="14.7109375" style="14" customWidth="1"/>
    <col min="7" max="7" width="13.85546875" style="14" customWidth="1"/>
    <col min="8" max="8" width="18.7109375" style="14" customWidth="1"/>
    <col min="9" max="24" width="14.7109375" style="14" customWidth="1"/>
    <col min="25" max="45" width="10.7109375" style="14" customWidth="1"/>
    <col min="46" max="16384" width="9.140625" style="14"/>
  </cols>
  <sheetData>
    <row r="1" spans="1:22" ht="16.5" thickBot="1" x14ac:dyDescent="0.3"/>
    <row r="2" spans="1:22" ht="21" x14ac:dyDescent="0.35">
      <c r="B2" s="41" t="s">
        <v>50</v>
      </c>
      <c r="C2" s="42"/>
    </row>
    <row r="3" spans="1:22" ht="21.75" thickBot="1" x14ac:dyDescent="0.4">
      <c r="B3" s="43" t="s">
        <v>8</v>
      </c>
      <c r="C3" s="44"/>
    </row>
    <row r="5" spans="1:22" s="19" customFormat="1" ht="47.25" customHeight="1" x14ac:dyDescent="0.25">
      <c r="A5" s="100" t="s">
        <v>92</v>
      </c>
      <c r="B5" s="100"/>
      <c r="C5" s="100"/>
      <c r="D5" s="100"/>
      <c r="E5" s="100"/>
      <c r="F5" s="100"/>
      <c r="G5" s="100"/>
      <c r="H5" s="100"/>
      <c r="I5" s="100"/>
      <c r="J5" s="100"/>
      <c r="K5" s="100"/>
      <c r="L5" s="100"/>
      <c r="M5" s="100"/>
    </row>
    <row r="6" spans="1:22" s="19" customFormat="1" x14ac:dyDescent="0.25">
      <c r="B6" s="63"/>
      <c r="C6" s="63"/>
      <c r="P6" s="57" t="s">
        <v>32</v>
      </c>
      <c r="Q6" s="58" t="s">
        <v>33</v>
      </c>
      <c r="R6" s="58" t="s">
        <v>34</v>
      </c>
      <c r="S6" s="58" t="s">
        <v>35</v>
      </c>
      <c r="T6" s="58" t="s">
        <v>36</v>
      </c>
      <c r="U6" s="58" t="s">
        <v>57</v>
      </c>
      <c r="V6" s="59" t="s">
        <v>37</v>
      </c>
    </row>
    <row r="7" spans="1:22" s="19" customFormat="1" x14ac:dyDescent="0.25">
      <c r="A7" s="100" t="s">
        <v>93</v>
      </c>
      <c r="B7" s="100"/>
      <c r="C7" s="100"/>
      <c r="D7" s="100"/>
      <c r="E7" s="100"/>
      <c r="F7" s="100"/>
      <c r="G7" s="100"/>
      <c r="H7" s="100"/>
      <c r="I7" s="100"/>
      <c r="J7" s="100"/>
      <c r="K7" s="100"/>
      <c r="L7" s="100"/>
      <c r="M7" s="100"/>
      <c r="P7" s="60">
        <v>44319</v>
      </c>
      <c r="Q7" s="89">
        <v>132.03999300000001</v>
      </c>
      <c r="R7" s="89">
        <v>134.070007</v>
      </c>
      <c r="S7" s="89">
        <v>131.83000200000001</v>
      </c>
      <c r="T7" s="89">
        <v>132.53999300000001</v>
      </c>
      <c r="U7" s="89">
        <v>132.315247</v>
      </c>
      <c r="V7" s="90">
        <v>75135100</v>
      </c>
    </row>
    <row r="8" spans="1:22" s="19" customFormat="1" x14ac:dyDescent="0.25">
      <c r="B8" s="63"/>
      <c r="C8" s="63"/>
      <c r="P8" s="60">
        <v>44320</v>
      </c>
      <c r="Q8" s="89">
        <v>131.19000199999999</v>
      </c>
      <c r="R8" s="89">
        <v>131.490005</v>
      </c>
      <c r="S8" s="89">
        <v>126.699997</v>
      </c>
      <c r="T8" s="89">
        <v>127.849998</v>
      </c>
      <c r="U8" s="89">
        <v>127.633202</v>
      </c>
      <c r="V8" s="90">
        <v>137564700</v>
      </c>
    </row>
    <row r="9" spans="1:22" s="19" customFormat="1" x14ac:dyDescent="0.25">
      <c r="B9" s="63"/>
      <c r="C9" s="63"/>
      <c r="P9" s="60">
        <v>44321</v>
      </c>
      <c r="Q9" s="89">
        <v>129.199997</v>
      </c>
      <c r="R9" s="89">
        <v>130.449997</v>
      </c>
      <c r="S9" s="89">
        <v>127.970001</v>
      </c>
      <c r="T9" s="89">
        <v>128.10000600000001</v>
      </c>
      <c r="U9" s="89">
        <v>127.88279</v>
      </c>
      <c r="V9" s="90">
        <v>84000900</v>
      </c>
    </row>
    <row r="10" spans="1:22" s="19" customFormat="1" x14ac:dyDescent="0.25">
      <c r="B10" s="63"/>
      <c r="C10" s="63"/>
      <c r="P10" s="60">
        <v>44322</v>
      </c>
      <c r="Q10" s="89">
        <v>127.889999</v>
      </c>
      <c r="R10" s="89">
        <v>129.75</v>
      </c>
      <c r="S10" s="89">
        <v>127.129997</v>
      </c>
      <c r="T10" s="89">
        <v>129.740005</v>
      </c>
      <c r="U10" s="89">
        <v>129.520004</v>
      </c>
      <c r="V10" s="90">
        <v>78128300</v>
      </c>
    </row>
    <row r="11" spans="1:22" s="19" customFormat="1" x14ac:dyDescent="0.25">
      <c r="B11" s="63"/>
      <c r="C11" s="63"/>
      <c r="P11" s="60">
        <v>44323</v>
      </c>
      <c r="Q11" s="89">
        <v>130.85000600000001</v>
      </c>
      <c r="R11" s="89">
        <v>131.259995</v>
      </c>
      <c r="S11" s="89">
        <v>129.479996</v>
      </c>
      <c r="T11" s="89">
        <v>130.21000699999999</v>
      </c>
      <c r="U11" s="89">
        <v>130.21000699999999</v>
      </c>
      <c r="V11" s="90">
        <v>78892700</v>
      </c>
    </row>
    <row r="12" spans="1:22" s="19" customFormat="1" x14ac:dyDescent="0.25">
      <c r="B12" s="63"/>
      <c r="C12" s="63"/>
      <c r="P12" s="60">
        <v>44326</v>
      </c>
      <c r="Q12" s="89">
        <v>129.41000399999999</v>
      </c>
      <c r="R12" s="89">
        <v>129.53999300000001</v>
      </c>
      <c r="S12" s="89">
        <v>126.80999799999999</v>
      </c>
      <c r="T12" s="89">
        <v>126.849998</v>
      </c>
      <c r="U12" s="89">
        <v>126.849998</v>
      </c>
      <c r="V12" s="90">
        <v>88071200</v>
      </c>
    </row>
    <row r="13" spans="1:22" s="19" customFormat="1" x14ac:dyDescent="0.25">
      <c r="B13" s="63"/>
      <c r="C13" s="63"/>
      <c r="P13" s="60">
        <v>44327</v>
      </c>
      <c r="Q13" s="89">
        <v>123.5</v>
      </c>
      <c r="R13" s="89">
        <v>126.269997</v>
      </c>
      <c r="S13" s="89">
        <v>122.769997</v>
      </c>
      <c r="T13" s="89">
        <v>125.910004</v>
      </c>
      <c r="U13" s="89">
        <v>125.910004</v>
      </c>
      <c r="V13" s="90">
        <v>126142800</v>
      </c>
    </row>
    <row r="14" spans="1:22" s="19" customFormat="1" x14ac:dyDescent="0.25">
      <c r="B14" s="63"/>
      <c r="C14" s="63"/>
      <c r="P14" s="60">
        <v>44328</v>
      </c>
      <c r="Q14" s="89">
        <v>123.400002</v>
      </c>
      <c r="R14" s="89">
        <v>124.639999</v>
      </c>
      <c r="S14" s="89">
        <v>122.25</v>
      </c>
      <c r="T14" s="89">
        <v>122.769997</v>
      </c>
      <c r="U14" s="89">
        <v>122.769997</v>
      </c>
      <c r="V14" s="90">
        <v>112172300</v>
      </c>
    </row>
    <row r="15" spans="1:22" s="19" customFormat="1" x14ac:dyDescent="0.25">
      <c r="B15" s="63"/>
      <c r="C15" s="63"/>
      <c r="P15" s="60">
        <v>44329</v>
      </c>
      <c r="Q15" s="89">
        <v>124.58000199999999</v>
      </c>
      <c r="R15" s="89">
        <v>126.150002</v>
      </c>
      <c r="S15" s="89">
        <v>124.260002</v>
      </c>
      <c r="T15" s="89">
        <v>124.970001</v>
      </c>
      <c r="U15" s="89">
        <v>124.970001</v>
      </c>
      <c r="V15" s="90">
        <v>105861300</v>
      </c>
    </row>
    <row r="16" spans="1:22" s="19" customFormat="1" x14ac:dyDescent="0.25">
      <c r="B16" s="63"/>
      <c r="C16" s="63"/>
      <c r="P16" s="60">
        <v>44330</v>
      </c>
      <c r="Q16" s="89">
        <v>126.25</v>
      </c>
      <c r="R16" s="89">
        <v>127.889999</v>
      </c>
      <c r="S16" s="89">
        <v>125.849998</v>
      </c>
      <c r="T16" s="89">
        <v>127.449997</v>
      </c>
      <c r="U16" s="89">
        <v>127.449997</v>
      </c>
      <c r="V16" s="90">
        <v>81806500</v>
      </c>
    </row>
    <row r="17" spans="1:22" s="19" customFormat="1" x14ac:dyDescent="0.25">
      <c r="B17" s="63"/>
      <c r="C17" s="63"/>
      <c r="P17" s="60">
        <v>44333</v>
      </c>
      <c r="Q17" s="89">
        <v>126.82</v>
      </c>
      <c r="R17" s="89">
        <v>126.93</v>
      </c>
      <c r="S17" s="89">
        <v>125.16999800000001</v>
      </c>
      <c r="T17" s="89">
        <v>126.269997</v>
      </c>
      <c r="U17" s="89">
        <v>126.269997</v>
      </c>
      <c r="V17" s="90">
        <v>74244600</v>
      </c>
    </row>
    <row r="18" spans="1:22" s="19" customFormat="1" x14ac:dyDescent="0.25">
      <c r="B18" s="63"/>
      <c r="C18" s="63"/>
      <c r="P18" s="60">
        <v>44334</v>
      </c>
      <c r="Q18" s="89">
        <v>126.55999799999999</v>
      </c>
      <c r="R18" s="89">
        <v>126.989998</v>
      </c>
      <c r="S18" s="89">
        <v>124.779999</v>
      </c>
      <c r="T18" s="89">
        <v>124.849998</v>
      </c>
      <c r="U18" s="89">
        <v>124.849998</v>
      </c>
      <c r="V18" s="90">
        <v>63342900</v>
      </c>
    </row>
    <row r="19" spans="1:22" s="19" customFormat="1" x14ac:dyDescent="0.25">
      <c r="B19" s="63"/>
      <c r="C19" s="63"/>
      <c r="P19" s="60">
        <v>44335</v>
      </c>
      <c r="Q19" s="89">
        <v>123.160004</v>
      </c>
      <c r="R19" s="89">
        <v>124.91999800000001</v>
      </c>
      <c r="S19" s="89">
        <v>122.860001</v>
      </c>
      <c r="T19" s="89">
        <v>124.69000200000001</v>
      </c>
      <c r="U19" s="89">
        <v>124.69000200000001</v>
      </c>
      <c r="V19" s="90">
        <v>92612000</v>
      </c>
    </row>
    <row r="20" spans="1:22" s="19" customFormat="1" x14ac:dyDescent="0.25">
      <c r="B20" s="63"/>
      <c r="C20" s="63"/>
      <c r="P20" s="60">
        <v>44336</v>
      </c>
      <c r="Q20" s="89">
        <v>125.230003</v>
      </c>
      <c r="R20" s="89">
        <v>127.720001</v>
      </c>
      <c r="S20" s="89">
        <v>125.099998</v>
      </c>
      <c r="T20" s="89">
        <v>127.30999799999999</v>
      </c>
      <c r="U20" s="89">
        <v>127.30999799999999</v>
      </c>
      <c r="V20" s="90">
        <v>76857100</v>
      </c>
    </row>
    <row r="21" spans="1:22" s="19" customFormat="1" x14ac:dyDescent="0.25">
      <c r="B21" s="63"/>
      <c r="C21" s="63"/>
      <c r="P21" s="60">
        <v>44337</v>
      </c>
      <c r="Q21" s="89">
        <v>127.82</v>
      </c>
      <c r="R21" s="89">
        <v>128</v>
      </c>
      <c r="S21" s="89">
        <v>125.209999</v>
      </c>
      <c r="T21" s="89">
        <v>125.43</v>
      </c>
      <c r="U21" s="89">
        <v>125.43</v>
      </c>
      <c r="V21" s="90">
        <v>79295400</v>
      </c>
    </row>
    <row r="22" spans="1:22" s="19" customFormat="1" x14ac:dyDescent="0.25">
      <c r="B22" s="63"/>
      <c r="C22" s="63"/>
      <c r="P22" s="60">
        <v>44340</v>
      </c>
      <c r="Q22" s="89">
        <v>126.010002</v>
      </c>
      <c r="R22" s="89">
        <v>127.94000200000001</v>
      </c>
      <c r="S22" s="89">
        <v>125.94000200000001</v>
      </c>
      <c r="T22" s="89">
        <v>127.099998</v>
      </c>
      <c r="U22" s="89">
        <v>127.099998</v>
      </c>
      <c r="V22" s="90">
        <v>63092900</v>
      </c>
    </row>
    <row r="23" spans="1:22" s="19" customFormat="1" x14ac:dyDescent="0.25">
      <c r="B23" s="63"/>
      <c r="C23" s="63"/>
      <c r="P23" s="60">
        <v>44341</v>
      </c>
      <c r="Q23" s="89">
        <v>127.82</v>
      </c>
      <c r="R23" s="89">
        <v>128.320007</v>
      </c>
      <c r="S23" s="89">
        <v>126.32</v>
      </c>
      <c r="T23" s="89">
        <v>126.900002</v>
      </c>
      <c r="U23" s="89">
        <v>126.900002</v>
      </c>
      <c r="V23" s="90">
        <v>72009500</v>
      </c>
    </row>
    <row r="24" spans="1:22" s="19" customFormat="1" x14ac:dyDescent="0.25">
      <c r="B24" s="63"/>
      <c r="C24" s="63"/>
      <c r="P24" s="60">
        <v>44342</v>
      </c>
      <c r="Q24" s="89">
        <v>126.959999</v>
      </c>
      <c r="R24" s="89">
        <v>127.389999</v>
      </c>
      <c r="S24" s="89">
        <v>126.41999800000001</v>
      </c>
      <c r="T24" s="89">
        <v>126.849998</v>
      </c>
      <c r="U24" s="89">
        <v>126.849998</v>
      </c>
      <c r="V24" s="90">
        <v>56575900</v>
      </c>
    </row>
    <row r="25" spans="1:22" s="19" customFormat="1" x14ac:dyDescent="0.25">
      <c r="B25" s="63"/>
      <c r="C25" s="63"/>
      <c r="P25" s="60">
        <v>44343</v>
      </c>
      <c r="Q25" s="89">
        <v>126.44000200000001</v>
      </c>
      <c r="R25" s="89">
        <v>127.639999</v>
      </c>
      <c r="S25" s="89">
        <v>125.08000199999999</v>
      </c>
      <c r="T25" s="89">
        <v>125.279999</v>
      </c>
      <c r="U25" s="89">
        <v>125.279999</v>
      </c>
      <c r="V25" s="90">
        <v>94625600</v>
      </c>
    </row>
    <row r="26" spans="1:22" s="19" customFormat="1" x14ac:dyDescent="0.25">
      <c r="B26" s="63"/>
      <c r="C26" s="63"/>
      <c r="P26" s="65">
        <v>44344</v>
      </c>
      <c r="Q26" s="91">
        <v>125.57</v>
      </c>
      <c r="R26" s="91">
        <v>125.800003</v>
      </c>
      <c r="S26" s="91">
        <v>124.550003</v>
      </c>
      <c r="T26" s="91">
        <v>124.610001</v>
      </c>
      <c r="U26" s="91">
        <v>124.610001</v>
      </c>
      <c r="V26" s="92">
        <v>71311100</v>
      </c>
    </row>
    <row r="27" spans="1:22" s="19" customFormat="1" x14ac:dyDescent="0.25">
      <c r="B27" s="63"/>
      <c r="C27" s="63"/>
      <c r="P27" s="66"/>
      <c r="Q27" s="67"/>
      <c r="R27" s="67"/>
      <c r="S27" s="67"/>
      <c r="T27" s="67"/>
      <c r="U27" s="67"/>
      <c r="V27" s="67"/>
    </row>
    <row r="28" spans="1:22" s="19" customFormat="1" x14ac:dyDescent="0.25">
      <c r="B28" s="63"/>
      <c r="C28" s="63"/>
      <c r="P28" s="66"/>
      <c r="Q28" s="67"/>
      <c r="R28" s="67"/>
      <c r="S28" s="67"/>
      <c r="T28" s="67"/>
      <c r="U28" s="67"/>
      <c r="V28" s="67"/>
    </row>
    <row r="29" spans="1:22" s="19" customFormat="1" x14ac:dyDescent="0.25">
      <c r="B29" s="63"/>
      <c r="C29" s="63"/>
    </row>
    <row r="30" spans="1:22" s="19" customFormat="1" x14ac:dyDescent="0.25">
      <c r="B30" s="63"/>
      <c r="C30" s="63"/>
    </row>
    <row r="31" spans="1:22" s="19" customFormat="1" x14ac:dyDescent="0.25">
      <c r="B31" s="63"/>
      <c r="C31" s="63"/>
    </row>
    <row r="32" spans="1:22" s="25" customFormat="1" x14ac:dyDescent="0.25">
      <c r="A32" s="23" t="s">
        <v>13</v>
      </c>
      <c r="B32" s="64"/>
      <c r="C32" s="64"/>
      <c r="D32" s="24"/>
      <c r="E32" s="24"/>
    </row>
    <row r="33" spans="1:13" s="25" customFormat="1" ht="48" customHeight="1" x14ac:dyDescent="0.25">
      <c r="A33" s="104" t="s">
        <v>96</v>
      </c>
      <c r="B33" s="104"/>
      <c r="C33" s="104"/>
      <c r="D33" s="104"/>
      <c r="E33" s="104"/>
      <c r="F33" s="104"/>
      <c r="G33" s="104"/>
      <c r="H33" s="104"/>
      <c r="I33" s="104"/>
      <c r="J33" s="104"/>
      <c r="K33" s="104"/>
      <c r="L33" s="104"/>
      <c r="M33" s="104"/>
    </row>
    <row r="34" spans="1:13" s="25" customFormat="1" x14ac:dyDescent="0.25"/>
    <row r="35" spans="1:13" s="25" customFormat="1" ht="67.5" customHeight="1" x14ac:dyDescent="0.25">
      <c r="A35" s="103" t="s">
        <v>94</v>
      </c>
      <c r="B35" s="103"/>
      <c r="C35" s="103"/>
      <c r="D35" s="103"/>
      <c r="E35" s="103"/>
      <c r="F35" s="103"/>
      <c r="G35" s="103"/>
      <c r="H35" s="103"/>
      <c r="I35" s="103"/>
      <c r="J35" s="103"/>
      <c r="K35" s="103"/>
      <c r="L35" s="103"/>
      <c r="M35" s="103"/>
    </row>
    <row r="36" spans="1:13" s="25" customFormat="1" x14ac:dyDescent="0.25"/>
    <row r="37" spans="1:13" s="19" customFormat="1" x14ac:dyDescent="0.25">
      <c r="B37" s="63"/>
      <c r="C37" s="63"/>
    </row>
    <row r="38" spans="1:13" s="19" customFormat="1" x14ac:dyDescent="0.25">
      <c r="B38" s="63"/>
      <c r="C38" s="63"/>
    </row>
    <row r="39" spans="1:13" s="19" customFormat="1" x14ac:dyDescent="0.25">
      <c r="B39" s="63"/>
      <c r="C39" s="63"/>
    </row>
    <row r="40" spans="1:13" s="19" customFormat="1" x14ac:dyDescent="0.25">
      <c r="B40" s="63"/>
      <c r="C40" s="63"/>
    </row>
    <row r="41" spans="1:13" s="19" customFormat="1" x14ac:dyDescent="0.25">
      <c r="B41" s="63"/>
      <c r="C41" s="63"/>
    </row>
    <row r="42" spans="1:13" s="19" customFormat="1" x14ac:dyDescent="0.25">
      <c r="B42" s="63"/>
      <c r="C42" s="63"/>
    </row>
    <row r="43" spans="1:13" s="19" customFormat="1" x14ac:dyDescent="0.25">
      <c r="B43" s="63"/>
      <c r="C43" s="63"/>
    </row>
    <row r="44" spans="1:13" s="19" customFormat="1" x14ac:dyDescent="0.25">
      <c r="B44" s="63"/>
      <c r="C44" s="63"/>
    </row>
    <row r="45" spans="1:13" s="19" customFormat="1" x14ac:dyDescent="0.25">
      <c r="B45" s="63"/>
      <c r="C45" s="63"/>
    </row>
    <row r="46" spans="1:13" s="19" customFormat="1" x14ac:dyDescent="0.25">
      <c r="B46" s="63"/>
      <c r="C46" s="63"/>
    </row>
    <row r="47" spans="1:13" s="19" customFormat="1" x14ac:dyDescent="0.25">
      <c r="B47" s="63"/>
      <c r="C47" s="63"/>
    </row>
    <row r="48" spans="1:13" s="19" customFormat="1" x14ac:dyDescent="0.25">
      <c r="B48" s="63"/>
      <c r="C48" s="63"/>
    </row>
    <row r="49" spans="2:3" s="19" customFormat="1" x14ac:dyDescent="0.25">
      <c r="B49" s="63"/>
      <c r="C49" s="63"/>
    </row>
    <row r="50" spans="2:3" s="19" customFormat="1" x14ac:dyDescent="0.25">
      <c r="B50" s="63"/>
      <c r="C50" s="63"/>
    </row>
    <row r="51" spans="2:3" s="19" customFormat="1" x14ac:dyDescent="0.25">
      <c r="B51" s="63"/>
      <c r="C51" s="63"/>
    </row>
    <row r="52" spans="2:3" s="19" customFormat="1" x14ac:dyDescent="0.25">
      <c r="B52" s="63"/>
      <c r="C52" s="63"/>
    </row>
    <row r="53" spans="2:3" s="19" customFormat="1" x14ac:dyDescent="0.25">
      <c r="B53" s="63"/>
      <c r="C53" s="63"/>
    </row>
    <row r="54" spans="2:3" s="19" customFormat="1" x14ac:dyDescent="0.25">
      <c r="B54" s="63"/>
      <c r="C54" s="63"/>
    </row>
    <row r="55" spans="2:3" s="19" customFormat="1" x14ac:dyDescent="0.25">
      <c r="B55" s="63"/>
      <c r="C55" s="63"/>
    </row>
    <row r="56" spans="2:3" s="19" customFormat="1" x14ac:dyDescent="0.25">
      <c r="B56" s="63"/>
      <c r="C56" s="63"/>
    </row>
    <row r="57" spans="2:3" s="19" customFormat="1" x14ac:dyDescent="0.25">
      <c r="B57" s="63"/>
      <c r="C57" s="63"/>
    </row>
    <row r="58" spans="2:3" s="19" customFormat="1" x14ac:dyDescent="0.25">
      <c r="B58" s="63"/>
      <c r="C58" s="63"/>
    </row>
    <row r="59" spans="2:3" s="19" customFormat="1" x14ac:dyDescent="0.25">
      <c r="B59" s="63"/>
      <c r="C59" s="63"/>
    </row>
    <row r="60" spans="2:3" s="19" customFormat="1" x14ac:dyDescent="0.25">
      <c r="B60" s="63"/>
      <c r="C60" s="63"/>
    </row>
    <row r="61" spans="2:3" s="19" customFormat="1" x14ac:dyDescent="0.25">
      <c r="B61" s="63"/>
      <c r="C61" s="63"/>
    </row>
    <row r="62" spans="2:3" s="19" customFormat="1" x14ac:dyDescent="0.25">
      <c r="B62" s="63"/>
      <c r="C62" s="63"/>
    </row>
    <row r="63" spans="2:3" s="19" customFormat="1" x14ac:dyDescent="0.25">
      <c r="B63" s="63"/>
      <c r="C63" s="63"/>
    </row>
    <row r="64" spans="2:3" s="19" customFormat="1" x14ac:dyDescent="0.25">
      <c r="B64" s="63"/>
      <c r="C64" s="63"/>
    </row>
    <row r="65" spans="2:3" s="19" customFormat="1" x14ac:dyDescent="0.25">
      <c r="B65" s="63"/>
      <c r="C65" s="63"/>
    </row>
    <row r="66" spans="2:3" s="19" customFormat="1" x14ac:dyDescent="0.25">
      <c r="B66" s="63"/>
      <c r="C66" s="63"/>
    </row>
    <row r="67" spans="2:3" s="19" customFormat="1" x14ac:dyDescent="0.25">
      <c r="B67" s="63"/>
      <c r="C67" s="63"/>
    </row>
    <row r="68" spans="2:3" s="19" customFormat="1" x14ac:dyDescent="0.25">
      <c r="B68" s="63"/>
      <c r="C68" s="63"/>
    </row>
    <row r="69" spans="2:3" s="19" customFormat="1" x14ac:dyDescent="0.25">
      <c r="B69" s="63"/>
      <c r="C69" s="63"/>
    </row>
    <row r="70" spans="2:3" s="19" customFormat="1" x14ac:dyDescent="0.25">
      <c r="B70" s="63"/>
      <c r="C70" s="63"/>
    </row>
    <row r="71" spans="2:3" s="19" customFormat="1" x14ac:dyDescent="0.25">
      <c r="B71" s="63"/>
      <c r="C71" s="63"/>
    </row>
    <row r="72" spans="2:3" s="19" customFormat="1" x14ac:dyDescent="0.25">
      <c r="B72" s="63"/>
      <c r="C72" s="63"/>
    </row>
    <row r="73" spans="2:3" s="19" customFormat="1" x14ac:dyDescent="0.25">
      <c r="B73" s="63"/>
      <c r="C73" s="63"/>
    </row>
    <row r="74" spans="2:3" s="19" customFormat="1" x14ac:dyDescent="0.25">
      <c r="B74" s="63"/>
      <c r="C74" s="63"/>
    </row>
    <row r="75" spans="2:3" s="19" customFormat="1" x14ac:dyDescent="0.25">
      <c r="B75" s="63"/>
      <c r="C75" s="63"/>
    </row>
    <row r="76" spans="2:3" s="19" customFormat="1" x14ac:dyDescent="0.25">
      <c r="B76" s="63"/>
      <c r="C76" s="63"/>
    </row>
    <row r="77" spans="2:3" s="19" customFormat="1" x14ac:dyDescent="0.25">
      <c r="B77" s="63"/>
      <c r="C77" s="63"/>
    </row>
    <row r="78" spans="2:3" s="19" customFormat="1" x14ac:dyDescent="0.25">
      <c r="B78" s="63"/>
      <c r="C78" s="63"/>
    </row>
    <row r="79" spans="2:3" s="19" customFormat="1" x14ac:dyDescent="0.25">
      <c r="B79" s="63"/>
      <c r="C79" s="63"/>
    </row>
    <row r="80" spans="2:3" s="19" customFormat="1" x14ac:dyDescent="0.25">
      <c r="B80" s="63"/>
      <c r="C80" s="63"/>
    </row>
    <row r="81" spans="2:3" s="19" customFormat="1" x14ac:dyDescent="0.25">
      <c r="B81" s="63"/>
      <c r="C81" s="63"/>
    </row>
    <row r="82" spans="2:3" s="19" customFormat="1" x14ac:dyDescent="0.25">
      <c r="B82" s="63"/>
      <c r="C82" s="63"/>
    </row>
    <row r="83" spans="2:3" s="19" customFormat="1" x14ac:dyDescent="0.25">
      <c r="B83" s="63"/>
      <c r="C83" s="63"/>
    </row>
    <row r="84" spans="2:3" s="19" customFormat="1" x14ac:dyDescent="0.25">
      <c r="B84" s="63"/>
      <c r="C84" s="63"/>
    </row>
    <row r="85" spans="2:3" s="19" customFormat="1" x14ac:dyDescent="0.25">
      <c r="B85" s="63"/>
      <c r="C85" s="63"/>
    </row>
    <row r="86" spans="2:3" s="19" customFormat="1" x14ac:dyDescent="0.25">
      <c r="B86" s="63"/>
      <c r="C86" s="63"/>
    </row>
    <row r="87" spans="2:3" s="19" customFormat="1" x14ac:dyDescent="0.25">
      <c r="B87" s="63"/>
      <c r="C87" s="63"/>
    </row>
    <row r="88" spans="2:3" s="19" customFormat="1" x14ac:dyDescent="0.25">
      <c r="B88" s="63"/>
      <c r="C88" s="63"/>
    </row>
    <row r="89" spans="2:3" s="19" customFormat="1" x14ac:dyDescent="0.25">
      <c r="B89" s="63"/>
      <c r="C89" s="63"/>
    </row>
    <row r="90" spans="2:3" s="19" customFormat="1" x14ac:dyDescent="0.25">
      <c r="B90" s="63"/>
      <c r="C90" s="63"/>
    </row>
    <row r="91" spans="2:3" s="19" customFormat="1" x14ac:dyDescent="0.25">
      <c r="B91" s="63"/>
      <c r="C91" s="63"/>
    </row>
    <row r="92" spans="2:3" s="19" customFormat="1" x14ac:dyDescent="0.25">
      <c r="B92" s="63"/>
      <c r="C92" s="63"/>
    </row>
    <row r="93" spans="2:3" s="19" customFormat="1" x14ac:dyDescent="0.25">
      <c r="B93" s="63"/>
      <c r="C93" s="63"/>
    </row>
    <row r="94" spans="2:3" s="19" customFormat="1" x14ac:dyDescent="0.25">
      <c r="B94" s="63"/>
      <c r="C94" s="63"/>
    </row>
    <row r="95" spans="2:3" s="19" customFormat="1" x14ac:dyDescent="0.25">
      <c r="B95" s="63"/>
      <c r="C95" s="63"/>
    </row>
  </sheetData>
  <mergeCells count="4">
    <mergeCell ref="A7:M7"/>
    <mergeCell ref="A35:M35"/>
    <mergeCell ref="A33:M33"/>
    <mergeCell ref="A5:M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S27"/>
  <sheetViews>
    <sheetView workbookViewId="0"/>
  </sheetViews>
  <sheetFormatPr defaultColWidth="9.140625" defaultRowHeight="15.75" x14ac:dyDescent="0.25"/>
  <cols>
    <col min="1" max="1" width="4.7109375" style="14" customWidth="1"/>
    <col min="2" max="16" width="16" style="14" customWidth="1"/>
    <col min="17" max="64" width="10.7109375" style="14" customWidth="1"/>
    <col min="65" max="16384" width="9.140625" style="14"/>
  </cols>
  <sheetData>
    <row r="1" spans="1:19" ht="16.5" thickBot="1" x14ac:dyDescent="0.3"/>
    <row r="2" spans="1:19" ht="21.75" thickBot="1" x14ac:dyDescent="0.4">
      <c r="A2" s="17"/>
      <c r="B2" s="37" t="s">
        <v>52</v>
      </c>
      <c r="C2" s="38"/>
      <c r="D2" s="17"/>
      <c r="E2" s="17"/>
      <c r="F2" s="17"/>
      <c r="G2" s="17"/>
      <c r="H2" s="17"/>
      <c r="I2" s="17"/>
      <c r="J2" s="17"/>
      <c r="K2" s="17"/>
      <c r="L2" s="17"/>
      <c r="M2" s="17"/>
      <c r="N2" s="17"/>
      <c r="O2" s="17"/>
      <c r="P2" s="17"/>
      <c r="Q2" s="17"/>
      <c r="R2" s="17"/>
      <c r="S2" s="17"/>
    </row>
    <row r="4" spans="1:19" ht="78.75" customHeight="1" x14ac:dyDescent="0.25">
      <c r="B4" s="100" t="s">
        <v>30</v>
      </c>
      <c r="C4" s="100"/>
      <c r="D4" s="100"/>
      <c r="E4" s="100"/>
      <c r="F4" s="100"/>
      <c r="G4" s="100"/>
      <c r="H4" s="100"/>
      <c r="I4" s="100"/>
      <c r="J4" s="100"/>
    </row>
    <row r="5" spans="1:19" x14ac:dyDescent="0.25">
      <c r="B5" s="19"/>
    </row>
    <row r="6" spans="1:19" x14ac:dyDescent="0.25">
      <c r="B6" s="19" t="s">
        <v>76</v>
      </c>
    </row>
    <row r="7" spans="1:19" x14ac:dyDescent="0.25">
      <c r="B7" s="19"/>
    </row>
    <row r="8" spans="1:19" x14ac:dyDescent="0.25">
      <c r="B8" s="19" t="s">
        <v>74</v>
      </c>
      <c r="D8" s="70">
        <v>4.72</v>
      </c>
    </row>
    <row r="9" spans="1:19" x14ac:dyDescent="0.25">
      <c r="B9" s="19" t="s">
        <v>75</v>
      </c>
      <c r="D9" s="77">
        <v>0.16500000000000001</v>
      </c>
    </row>
    <row r="11" spans="1:19" x14ac:dyDescent="0.25">
      <c r="B11" s="63" t="s">
        <v>54</v>
      </c>
    </row>
    <row r="13" spans="1:19" x14ac:dyDescent="0.25">
      <c r="B13" s="19" t="s">
        <v>72</v>
      </c>
      <c r="D13" s="77">
        <v>0.04</v>
      </c>
    </row>
    <row r="14" spans="1:19" s="19" customFormat="1" x14ac:dyDescent="0.25">
      <c r="B14" s="19" t="s">
        <v>73</v>
      </c>
      <c r="D14" s="77">
        <v>0.11</v>
      </c>
    </row>
    <row r="15" spans="1:19" ht="15.75" customHeight="1" x14ac:dyDescent="0.25"/>
    <row r="16" spans="1:19" ht="30.75" customHeight="1" x14ac:dyDescent="0.25">
      <c r="A16" s="30" t="s">
        <v>21</v>
      </c>
      <c r="B16" s="100" t="s">
        <v>29</v>
      </c>
      <c r="C16" s="100"/>
      <c r="D16" s="100"/>
      <c r="E16" s="100"/>
      <c r="F16" s="100"/>
      <c r="G16" s="100"/>
      <c r="H16" s="100"/>
      <c r="I16" s="100"/>
      <c r="J16" s="100"/>
    </row>
    <row r="17" spans="1:10" s="19" customFormat="1" ht="15.75" customHeight="1" x14ac:dyDescent="0.25">
      <c r="A17" s="30"/>
      <c r="B17" s="26"/>
      <c r="C17" s="26"/>
      <c r="D17" s="26"/>
      <c r="E17" s="26"/>
      <c r="F17" s="26"/>
      <c r="G17" s="26"/>
      <c r="H17" s="26"/>
      <c r="I17" s="26"/>
      <c r="J17" s="26"/>
    </row>
    <row r="18" spans="1:10" s="19" customFormat="1" ht="30.75" customHeight="1" x14ac:dyDescent="0.25">
      <c r="A18" s="30" t="s">
        <v>23</v>
      </c>
      <c r="B18" s="100" t="s">
        <v>51</v>
      </c>
      <c r="C18" s="100"/>
      <c r="D18" s="100"/>
      <c r="E18" s="100"/>
      <c r="F18" s="100"/>
      <c r="G18" s="100"/>
      <c r="H18" s="100"/>
      <c r="I18" s="100"/>
      <c r="J18" s="100"/>
    </row>
    <row r="19" spans="1:10" x14ac:dyDescent="0.25">
      <c r="A19" s="94"/>
      <c r="B19" s="19"/>
    </row>
    <row r="20" spans="1:10" ht="31.5" customHeight="1" x14ac:dyDescent="0.25">
      <c r="A20" s="94"/>
      <c r="B20" s="100" t="s">
        <v>62</v>
      </c>
      <c r="C20" s="100"/>
      <c r="D20" s="100"/>
      <c r="E20" s="100"/>
      <c r="F20" s="100"/>
      <c r="G20" s="100"/>
      <c r="H20" s="100"/>
      <c r="I20" s="100"/>
      <c r="J20" s="100"/>
    </row>
    <row r="21" spans="1:10" x14ac:dyDescent="0.25">
      <c r="A21" s="94"/>
    </row>
    <row r="22" spans="1:10" x14ac:dyDescent="0.25">
      <c r="A22" s="94"/>
      <c r="B22" s="19" t="s">
        <v>70</v>
      </c>
      <c r="D22" s="88">
        <v>0.45</v>
      </c>
    </row>
    <row r="23" spans="1:10" x14ac:dyDescent="0.25">
      <c r="A23" s="94"/>
      <c r="B23" s="19" t="s">
        <v>71</v>
      </c>
      <c r="D23" s="93">
        <v>15</v>
      </c>
    </row>
    <row r="24" spans="1:10" x14ac:dyDescent="0.25">
      <c r="A24" s="94"/>
    </row>
    <row r="25" spans="1:10" ht="31.5" customHeight="1" x14ac:dyDescent="0.25">
      <c r="A25" s="30" t="s">
        <v>24</v>
      </c>
      <c r="B25" s="100" t="s">
        <v>63</v>
      </c>
      <c r="C25" s="100"/>
      <c r="D25" s="100"/>
      <c r="E25" s="100"/>
      <c r="F25" s="100"/>
      <c r="G25" s="100"/>
      <c r="H25" s="100"/>
      <c r="I25" s="100"/>
      <c r="J25" s="100"/>
    </row>
    <row r="26" spans="1:10" x14ac:dyDescent="0.25">
      <c r="A26" s="30"/>
    </row>
    <row r="27" spans="1:10" ht="31.5" customHeight="1" x14ac:dyDescent="0.25">
      <c r="A27" s="30" t="s">
        <v>25</v>
      </c>
      <c r="B27" s="100" t="s">
        <v>49</v>
      </c>
      <c r="C27" s="100"/>
      <c r="D27" s="100"/>
      <c r="E27" s="100"/>
      <c r="F27" s="100"/>
      <c r="G27" s="100"/>
      <c r="H27" s="100"/>
      <c r="I27" s="100"/>
      <c r="J27" s="100"/>
    </row>
  </sheetData>
  <mergeCells count="6">
    <mergeCell ref="B27:J27"/>
    <mergeCell ref="B4:J4"/>
    <mergeCell ref="B16:J16"/>
    <mergeCell ref="B20:J20"/>
    <mergeCell ref="B18:J18"/>
    <mergeCell ref="B25:J25"/>
  </mergeCells>
  <pageMargins left="0.7" right="0.7" top="0.75" bottom="0.75" header="0.3" footer="0.3"/>
  <pageSetup paperSize="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D71"/>
  <sheetViews>
    <sheetView workbookViewId="0"/>
  </sheetViews>
  <sheetFormatPr defaultColWidth="9.140625" defaultRowHeight="15.75" x14ac:dyDescent="0.25"/>
  <cols>
    <col min="1" max="1" width="4.7109375" style="14" customWidth="1"/>
    <col min="2" max="2" width="16.42578125" style="14" customWidth="1"/>
    <col min="3" max="15" width="12.7109375" style="14" customWidth="1"/>
    <col min="16" max="28" width="16" style="14" customWidth="1"/>
    <col min="29" max="64" width="10.7109375" style="14" customWidth="1"/>
    <col min="65" max="16384" width="9.140625" style="14"/>
  </cols>
  <sheetData>
    <row r="1" spans="1:30" ht="16.5" thickBot="1" x14ac:dyDescent="0.3"/>
    <row r="2" spans="1:30" ht="21.75" thickBot="1" x14ac:dyDescent="0.4">
      <c r="A2" s="18"/>
      <c r="B2" s="39" t="s">
        <v>53</v>
      </c>
      <c r="C2" s="40"/>
      <c r="D2" s="18"/>
      <c r="E2" s="18"/>
      <c r="F2" s="18"/>
      <c r="G2" s="18"/>
      <c r="H2" s="18"/>
      <c r="I2" s="18"/>
      <c r="J2" s="19"/>
      <c r="K2" s="19"/>
      <c r="L2" s="19"/>
      <c r="M2" s="19"/>
      <c r="N2" s="19"/>
      <c r="O2" s="19"/>
      <c r="P2" s="19"/>
      <c r="Q2" s="19"/>
      <c r="R2" s="19"/>
      <c r="S2" s="19"/>
      <c r="T2" s="19"/>
      <c r="U2" s="19"/>
      <c r="V2" s="19"/>
      <c r="W2" s="19"/>
      <c r="X2" s="19"/>
      <c r="Y2" s="19"/>
      <c r="Z2" s="19"/>
      <c r="AA2" s="19"/>
      <c r="AB2" s="19"/>
      <c r="AC2" s="19"/>
      <c r="AD2" s="19"/>
    </row>
    <row r="4" spans="1:30" x14ac:dyDescent="0.25">
      <c r="A4" s="27" t="s">
        <v>21</v>
      </c>
      <c r="B4" s="19"/>
    </row>
    <row r="6" spans="1:30" x14ac:dyDescent="0.25">
      <c r="B6" s="19" t="s">
        <v>22</v>
      </c>
      <c r="C6" s="19">
        <v>1</v>
      </c>
      <c r="D6" s="29">
        <v>2</v>
      </c>
      <c r="E6" s="29">
        <v>3</v>
      </c>
      <c r="F6" s="29">
        <v>4</v>
      </c>
      <c r="G6" s="29">
        <v>5</v>
      </c>
      <c r="H6" s="28">
        <v>6</v>
      </c>
      <c r="I6" s="28">
        <v>7</v>
      </c>
      <c r="J6" s="28">
        <v>8</v>
      </c>
      <c r="K6" s="28">
        <v>9</v>
      </c>
      <c r="L6" s="14">
        <v>10</v>
      </c>
      <c r="M6" s="14">
        <v>11</v>
      </c>
    </row>
    <row r="7" spans="1:30" x14ac:dyDescent="0.25">
      <c r="B7" s="19" t="s">
        <v>15</v>
      </c>
      <c r="C7" s="95"/>
      <c r="D7" s="95"/>
      <c r="E7" s="95"/>
      <c r="F7" s="95"/>
      <c r="G7" s="95"/>
      <c r="H7" s="95"/>
      <c r="I7" s="95"/>
      <c r="J7" s="95"/>
      <c r="K7" s="95"/>
      <c r="L7" s="95"/>
      <c r="M7" s="95"/>
    </row>
    <row r="8" spans="1:30" x14ac:dyDescent="0.25">
      <c r="B8" s="19" t="s">
        <v>64</v>
      </c>
      <c r="C8" s="96"/>
      <c r="D8" s="96"/>
      <c r="E8" s="96"/>
      <c r="F8" s="96"/>
      <c r="G8" s="96"/>
      <c r="H8" s="96"/>
      <c r="I8" s="96"/>
      <c r="J8" s="96"/>
      <c r="K8" s="96"/>
      <c r="L8" s="96"/>
      <c r="M8" s="96"/>
    </row>
    <row r="11" spans="1:30" x14ac:dyDescent="0.25">
      <c r="B11" s="19" t="s">
        <v>65</v>
      </c>
      <c r="C11" s="96"/>
    </row>
    <row r="12" spans="1:30" x14ac:dyDescent="0.25">
      <c r="B12" s="19" t="s">
        <v>66</v>
      </c>
      <c r="C12" s="96"/>
    </row>
    <row r="14" spans="1:30" x14ac:dyDescent="0.25">
      <c r="A14" s="27" t="s">
        <v>23</v>
      </c>
      <c r="B14" s="101"/>
      <c r="C14" s="101"/>
      <c r="D14" s="101"/>
      <c r="E14" s="101"/>
      <c r="F14" s="101"/>
      <c r="G14" s="101"/>
      <c r="H14" s="101"/>
      <c r="I14" s="101"/>
      <c r="J14" s="101"/>
      <c r="K14" s="101"/>
      <c r="L14" s="101"/>
      <c r="M14" s="101"/>
      <c r="N14" s="101"/>
    </row>
    <row r="15" spans="1:30" s="19" customFormat="1" x14ac:dyDescent="0.25">
      <c r="A15" s="27"/>
      <c r="B15" s="31"/>
      <c r="C15" s="31"/>
      <c r="D15" s="31"/>
      <c r="E15" s="31"/>
      <c r="F15" s="31"/>
      <c r="G15" s="31"/>
      <c r="H15" s="31"/>
      <c r="I15" s="31"/>
      <c r="J15" s="31"/>
      <c r="K15" s="31"/>
      <c r="L15" s="31"/>
      <c r="M15" s="31"/>
      <c r="N15" s="31"/>
    </row>
    <row r="16" spans="1:30" x14ac:dyDescent="0.25">
      <c r="B16" s="19" t="s">
        <v>26</v>
      </c>
      <c r="C16" s="19" t="s">
        <v>11</v>
      </c>
    </row>
    <row r="17" spans="2:3" s="19" customFormat="1" hidden="1" x14ac:dyDescent="0.25">
      <c r="B17" s="32"/>
      <c r="C17" s="34">
        <f>C12</f>
        <v>0</v>
      </c>
    </row>
    <row r="18" spans="2:3" s="19" customFormat="1" x14ac:dyDescent="0.25">
      <c r="B18" s="97">
        <v>0</v>
      </c>
      <c r="C18" s="96"/>
    </row>
    <row r="19" spans="2:3" s="19" customFormat="1" x14ac:dyDescent="0.25">
      <c r="B19" s="97">
        <v>0.01</v>
      </c>
      <c r="C19" s="96"/>
    </row>
    <row r="20" spans="2:3" s="19" customFormat="1" x14ac:dyDescent="0.25">
      <c r="B20" s="97">
        <v>0.02</v>
      </c>
      <c r="C20" s="96"/>
    </row>
    <row r="21" spans="2:3" s="19" customFormat="1" x14ac:dyDescent="0.25">
      <c r="B21" s="97">
        <v>0.03</v>
      </c>
      <c r="C21" s="96"/>
    </row>
    <row r="22" spans="2:3" s="19" customFormat="1" x14ac:dyDescent="0.25">
      <c r="B22" s="97">
        <v>0.04</v>
      </c>
      <c r="C22" s="96"/>
    </row>
    <row r="23" spans="2:3" s="19" customFormat="1" x14ac:dyDescent="0.25">
      <c r="B23" s="97">
        <v>0.05</v>
      </c>
      <c r="C23" s="96"/>
    </row>
    <row r="24" spans="2:3" x14ac:dyDescent="0.25">
      <c r="B24" s="97">
        <v>0.06</v>
      </c>
      <c r="C24" s="96"/>
    </row>
    <row r="25" spans="2:3" x14ac:dyDescent="0.25">
      <c r="B25" s="97">
        <v>7.0000000000000007E-2</v>
      </c>
      <c r="C25" s="96"/>
    </row>
    <row r="26" spans="2:3" x14ac:dyDescent="0.25">
      <c r="B26" s="97">
        <v>0.08</v>
      </c>
      <c r="C26" s="96"/>
    </row>
    <row r="27" spans="2:3" x14ac:dyDescent="0.25">
      <c r="B27" s="97">
        <v>0.09</v>
      </c>
      <c r="C27" s="96"/>
    </row>
    <row r="28" spans="2:3" x14ac:dyDescent="0.25">
      <c r="B28" s="97">
        <v>0.1</v>
      </c>
      <c r="C28" s="96"/>
    </row>
    <row r="29" spans="2:3" s="19" customFormat="1" x14ac:dyDescent="0.25">
      <c r="B29" s="33"/>
      <c r="C29" s="22"/>
    </row>
    <row r="30" spans="2:3" s="19" customFormat="1" x14ac:dyDescent="0.25">
      <c r="B30" s="33"/>
      <c r="C30" s="22"/>
    </row>
    <row r="31" spans="2:3" s="19" customFormat="1" x14ac:dyDescent="0.25">
      <c r="B31" s="33"/>
      <c r="C31" s="22"/>
    </row>
    <row r="32" spans="2:3" s="19" customFormat="1" x14ac:dyDescent="0.25">
      <c r="B32" s="33"/>
      <c r="C32" s="22"/>
    </row>
    <row r="33" spans="1:3" s="19" customFormat="1" x14ac:dyDescent="0.25">
      <c r="B33" s="33"/>
      <c r="C33" s="22"/>
    </row>
    <row r="34" spans="1:3" s="19" customFormat="1" x14ac:dyDescent="0.25">
      <c r="B34" s="33"/>
      <c r="C34" s="22"/>
    </row>
    <row r="35" spans="1:3" s="19" customFormat="1" x14ac:dyDescent="0.25">
      <c r="B35" s="33"/>
      <c r="C35" s="22"/>
    </row>
    <row r="36" spans="1:3" s="19" customFormat="1" x14ac:dyDescent="0.25">
      <c r="B36" s="33"/>
      <c r="C36" s="22"/>
    </row>
    <row r="37" spans="1:3" s="19" customFormat="1" x14ac:dyDescent="0.25">
      <c r="B37" s="33"/>
      <c r="C37" s="22"/>
    </row>
    <row r="38" spans="1:3" s="19" customFormat="1" x14ac:dyDescent="0.25">
      <c r="B38" s="33"/>
      <c r="C38" s="22"/>
    </row>
    <row r="39" spans="1:3" s="19" customFormat="1" x14ac:dyDescent="0.25">
      <c r="B39" s="33"/>
      <c r="C39" s="22"/>
    </row>
    <row r="40" spans="1:3" s="19" customFormat="1" x14ac:dyDescent="0.25">
      <c r="B40" s="33"/>
      <c r="C40" s="22"/>
    </row>
    <row r="41" spans="1:3" s="19" customFormat="1" x14ac:dyDescent="0.25">
      <c r="B41" s="33"/>
      <c r="C41" s="22"/>
    </row>
    <row r="42" spans="1:3" s="19" customFormat="1" x14ac:dyDescent="0.25">
      <c r="B42" s="33"/>
      <c r="C42" s="22"/>
    </row>
    <row r="43" spans="1:3" s="19" customFormat="1" x14ac:dyDescent="0.25">
      <c r="B43" s="33"/>
      <c r="C43" s="22"/>
    </row>
    <row r="44" spans="1:3" s="19" customFormat="1" x14ac:dyDescent="0.25">
      <c r="B44" s="33"/>
      <c r="C44" s="22"/>
    </row>
    <row r="45" spans="1:3" s="19" customFormat="1" x14ac:dyDescent="0.25">
      <c r="B45" s="33"/>
      <c r="C45" s="22"/>
    </row>
    <row r="47" spans="1:3" x14ac:dyDescent="0.25">
      <c r="A47" s="27" t="s">
        <v>24</v>
      </c>
      <c r="B47" s="19"/>
    </row>
    <row r="49" spans="1:4" s="19" customFormat="1" x14ac:dyDescent="0.25">
      <c r="B49" s="19" t="s">
        <v>67</v>
      </c>
      <c r="C49" s="98"/>
    </row>
    <row r="50" spans="1:4" x14ac:dyDescent="0.25">
      <c r="B50" s="19" t="s">
        <v>68</v>
      </c>
      <c r="C50" s="96"/>
    </row>
    <row r="51" spans="1:4" x14ac:dyDescent="0.25">
      <c r="B51" s="19" t="s">
        <v>69</v>
      </c>
      <c r="C51" s="96"/>
    </row>
    <row r="53" spans="1:4" s="19" customFormat="1" x14ac:dyDescent="0.25"/>
    <row r="55" spans="1:4" x14ac:dyDescent="0.25">
      <c r="B55" s="19" t="s">
        <v>66</v>
      </c>
      <c r="C55" s="96"/>
    </row>
    <row r="56" spans="1:4" s="19" customFormat="1" x14ac:dyDescent="0.25">
      <c r="C56" s="22"/>
    </row>
    <row r="57" spans="1:4" s="19" customFormat="1" x14ac:dyDescent="0.25">
      <c r="A57" s="27" t="s">
        <v>25</v>
      </c>
      <c r="C57" s="22"/>
    </row>
    <row r="59" spans="1:4" s="19" customFormat="1" x14ac:dyDescent="0.25">
      <c r="B59" s="35" t="s">
        <v>27</v>
      </c>
      <c r="C59" s="35" t="s">
        <v>11</v>
      </c>
    </row>
    <row r="60" spans="1:4" hidden="1" x14ac:dyDescent="0.25">
      <c r="C60" s="32">
        <f>C55</f>
        <v>0</v>
      </c>
    </row>
    <row r="61" spans="1:4" x14ac:dyDescent="0.25">
      <c r="B61" s="99">
        <v>10</v>
      </c>
      <c r="C61" s="96"/>
    </row>
    <row r="62" spans="1:4" x14ac:dyDescent="0.25">
      <c r="B62" s="99">
        <v>11</v>
      </c>
      <c r="C62" s="96"/>
      <c r="D62" s="36"/>
    </row>
    <row r="63" spans="1:4" x14ac:dyDescent="0.25">
      <c r="B63" s="99">
        <v>12</v>
      </c>
      <c r="C63" s="96"/>
      <c r="D63" s="36"/>
    </row>
    <row r="64" spans="1:4" x14ac:dyDescent="0.25">
      <c r="B64" s="99">
        <v>13</v>
      </c>
      <c r="C64" s="96"/>
      <c r="D64" s="36"/>
    </row>
    <row r="65" spans="2:4" x14ac:dyDescent="0.25">
      <c r="B65" s="99">
        <v>14</v>
      </c>
      <c r="C65" s="96"/>
      <c r="D65" s="36"/>
    </row>
    <row r="66" spans="2:4" x14ac:dyDescent="0.25">
      <c r="B66" s="99">
        <v>15</v>
      </c>
      <c r="C66" s="96"/>
      <c r="D66" s="36"/>
    </row>
    <row r="67" spans="2:4" x14ac:dyDescent="0.25">
      <c r="B67" s="99">
        <v>16</v>
      </c>
      <c r="C67" s="96"/>
      <c r="D67" s="36"/>
    </row>
    <row r="68" spans="2:4" x14ac:dyDescent="0.25">
      <c r="B68" s="99">
        <v>17</v>
      </c>
      <c r="C68" s="96"/>
      <c r="D68" s="36"/>
    </row>
    <row r="69" spans="2:4" x14ac:dyDescent="0.25">
      <c r="B69" s="99">
        <v>18</v>
      </c>
      <c r="C69" s="96"/>
      <c r="D69" s="36"/>
    </row>
    <row r="70" spans="2:4" x14ac:dyDescent="0.25">
      <c r="B70" s="99">
        <v>19</v>
      </c>
      <c r="C70" s="96"/>
      <c r="D70" s="36"/>
    </row>
    <row r="71" spans="2:4" x14ac:dyDescent="0.25">
      <c r="B71" s="99">
        <v>20</v>
      </c>
      <c r="C71" s="96"/>
      <c r="D71" s="36"/>
    </row>
  </sheetData>
  <mergeCells count="1">
    <mergeCell ref="B14: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Chapter 9</vt:lpstr>
      <vt:lpstr>Section 9.1</vt:lpstr>
      <vt:lpstr>Section 9.5</vt:lpstr>
      <vt:lpstr>Master It!</vt:lpstr>
      <vt:lpstr>Solution</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2009-02-05T18:51:56Z</cp:lastPrinted>
  <dcterms:created xsi:type="dcterms:W3CDTF">2008-02-06T20:32:32Z</dcterms:created>
  <dcterms:modified xsi:type="dcterms:W3CDTF">2022-04-14T20:17:17Z</dcterms:modified>
</cp:coreProperties>
</file>